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workbookProtection workbookPassword="CF7E" lockStructure="1"/>
  <bookViews>
    <workbookView xWindow="0" yWindow="0" windowWidth="19440" windowHeight="11445" activeTab="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учебников'!$K$1:$K$18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44525"/>
</workbook>
</file>

<file path=xl/calcChain.xml><?xml version="1.0" encoding="utf-8"?>
<calcChain xmlns="http://schemas.openxmlformats.org/spreadsheetml/2006/main"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 s="1"/>
  <c r="X15" i="20"/>
  <c r="D1316" i="16" s="1"/>
  <c r="X16" i="20"/>
  <c r="D1317" i="16" s="1"/>
  <c r="X17" i="20"/>
  <c r="D1318" i="16" s="1"/>
  <c r="X18" i="20"/>
  <c r="D1319" i="16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 s="1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M7" i="10" s="1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D7" i="10" s="1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T7" i="10" s="1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H7" i="10" s="1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O7" i="10" s="1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F7" i="10" s="1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D7" i="10" s="1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AT7" i="10" s="1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J7" i="10" s="1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G7" i="10" s="1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M7" i="10" s="1"/>
  <c r="AN1005" i="10"/>
  <c r="AO1005" i="10"/>
  <c r="AP1005" i="10"/>
  <c r="AQ1005" i="10"/>
  <c r="AR1005" i="10"/>
  <c r="AS1005" i="10"/>
  <c r="AT1005" i="10"/>
  <c r="CR1005" i="10"/>
  <c r="CR7" i="10" s="1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H7" i="10" s="1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K7" i="10" s="1"/>
  <c r="AL1007" i="10"/>
  <c r="AM1007" i="10"/>
  <c r="AN1007" i="10"/>
  <c r="AO1007" i="10"/>
  <c r="AP1007" i="10"/>
  <c r="AQ1007" i="10"/>
  <c r="AR1007" i="10"/>
  <c r="AS1007" i="10"/>
  <c r="AS7" i="10" s="1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P7" i="10" s="1"/>
  <c r="Q1008" i="10"/>
  <c r="R1008" i="10"/>
  <c r="S1008" i="10"/>
  <c r="T1008" i="10"/>
  <c r="U1008" i="10"/>
  <c r="V1008" i="10"/>
  <c r="W1008" i="10"/>
  <c r="X1008" i="10"/>
  <c r="X7" i="10" s="1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N7" i="10" s="1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I7" i="10" s="1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CU472" i="10" s="1"/>
  <c r="AY472" i="10"/>
  <c r="AX471" i="10"/>
  <c r="AY471" i="10"/>
  <c r="AX470" i="10"/>
  <c r="AY470" i="10"/>
  <c r="AX469" i="10"/>
  <c r="AY469" i="10"/>
  <c r="AX468" i="10"/>
  <c r="CX468" i="10"/>
  <c r="AY468" i="10"/>
  <c r="AX467" i="10"/>
  <c r="AY467" i="10"/>
  <c r="AX466" i="10"/>
  <c r="AY466" i="10"/>
  <c r="AX465" i="10"/>
  <c r="AY465" i="10"/>
  <c r="AX464" i="10"/>
  <c r="AY464" i="10"/>
  <c r="AX463" i="10"/>
  <c r="AY463" i="10"/>
  <c r="AX462" i="10"/>
  <c r="CV462" i="10" s="1"/>
  <c r="AY462" i="10"/>
  <c r="AX461" i="10"/>
  <c r="AY461" i="10"/>
  <c r="AX460" i="10"/>
  <c r="AY460" i="10"/>
  <c r="AU460" i="10" s="1"/>
  <c r="AX459" i="10"/>
  <c r="AY459" i="10"/>
  <c r="AX458" i="10"/>
  <c r="CU458" i="10" s="1"/>
  <c r="AY458" i="10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CV425" i="10" s="1"/>
  <c r="AY425" i="10"/>
  <c r="AX424" i="10"/>
  <c r="AY424" i="10"/>
  <c r="AX423" i="10"/>
  <c r="AY423" i="10"/>
  <c r="AX422" i="10"/>
  <c r="AY422" i="10"/>
  <c r="AX421" i="10"/>
  <c r="AY421" i="10"/>
  <c r="AX420" i="10"/>
  <c r="AY420" i="10"/>
  <c r="AX419" i="10"/>
  <c r="CV419" i="10" s="1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 s="1"/>
  <c r="AX406" i="10"/>
  <c r="AY406" i="10"/>
  <c r="AX405" i="10"/>
  <c r="AY405" i="10"/>
  <c r="AU405" i="10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AY399" i="10"/>
  <c r="AX398" i="10"/>
  <c r="AY398" i="10"/>
  <c r="AX397" i="10"/>
  <c r="AY397" i="10"/>
  <c r="AX396" i="10"/>
  <c r="AY396" i="10"/>
  <c r="AU396" i="10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CU386" i="10" s="1"/>
  <c r="AY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AY379" i="10"/>
  <c r="CX379" i="10" s="1"/>
  <c r="AX378" i="10"/>
  <c r="AY378" i="10"/>
  <c r="AX377" i="10"/>
  <c r="CU377" i="10"/>
  <c r="AY377" i="10"/>
  <c r="AX376" i="10"/>
  <c r="AY376" i="10"/>
  <c r="CU376" i="10" s="1"/>
  <c r="AX375" i="10"/>
  <c r="AY375" i="10"/>
  <c r="AX374" i="10"/>
  <c r="AY374" i="10"/>
  <c r="AX373" i="10"/>
  <c r="AY373" i="10"/>
  <c r="CV373" i="10" s="1"/>
  <c r="AX372" i="10"/>
  <c r="AY372" i="10"/>
  <c r="AX371" i="10"/>
  <c r="AY371" i="10"/>
  <c r="AX370" i="10"/>
  <c r="AY370" i="10"/>
  <c r="AX369" i="10"/>
  <c r="AY369" i="10"/>
  <c r="AX368" i="10"/>
  <c r="CU368" i="10" s="1"/>
  <c r="AY368" i="10"/>
  <c r="AX367" i="10"/>
  <c r="AY367" i="10"/>
  <c r="AX366" i="10"/>
  <c r="AY366" i="10"/>
  <c r="AX365" i="10"/>
  <c r="AY365" i="10"/>
  <c r="AX364" i="10"/>
  <c r="AY364" i="10"/>
  <c r="AX363" i="10"/>
  <c r="AY363" i="10"/>
  <c r="AU363" i="10" s="1"/>
  <c r="AX362" i="10"/>
  <c r="AY362" i="10"/>
  <c r="AX361" i="10"/>
  <c r="AY361" i="10"/>
  <c r="AX360" i="10"/>
  <c r="AY360" i="10"/>
  <c r="AX359" i="10"/>
  <c r="AY359" i="10"/>
  <c r="AX358" i="10"/>
  <c r="AY358" i="10"/>
  <c r="AU358" i="10"/>
  <c r="AX357" i="10"/>
  <c r="AY357" i="10"/>
  <c r="AX356" i="10"/>
  <c r="AY356" i="10"/>
  <c r="AX355" i="10"/>
  <c r="AY355" i="10"/>
  <c r="AX354" i="10"/>
  <c r="AY354" i="10"/>
  <c r="AX353" i="10"/>
  <c r="AY353" i="10"/>
  <c r="AW353" i="10" s="1"/>
  <c r="AX352" i="10"/>
  <c r="AY352" i="10"/>
  <c r="AU352" i="10" s="1"/>
  <c r="AX351" i="10"/>
  <c r="AY351" i="10"/>
  <c r="CW351" i="10" s="1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AY340" i="10"/>
  <c r="CX340" i="10" s="1"/>
  <c r="AX339" i="10"/>
  <c r="CV339" i="10" s="1"/>
  <c r="AY339" i="10"/>
  <c r="AX338" i="10"/>
  <c r="AY338" i="10"/>
  <c r="AX337" i="10"/>
  <c r="AY337" i="10"/>
  <c r="AW337" i="10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AY274" i="10"/>
  <c r="CU274" i="10" s="1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CU261" i="10" s="1"/>
  <c r="AY261" i="10"/>
  <c r="AU261" i="10" s="1"/>
  <c r="AX260" i="10"/>
  <c r="AY260" i="10"/>
  <c r="AX259" i="10"/>
  <c r="AY259" i="10"/>
  <c r="AX258" i="10"/>
  <c r="AY258" i="10"/>
  <c r="AU258" i="10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/>
  <c r="AX243" i="10"/>
  <c r="AY243" i="10"/>
  <c r="AU243" i="10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CW230" i="10" s="1"/>
  <c r="AY230" i="10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X218" i="10"/>
  <c r="AY218" i="10"/>
  <c r="AX217" i="10"/>
  <c r="AY217" i="10"/>
  <c r="AX216" i="10"/>
  <c r="AY216" i="10"/>
  <c r="CX216" i="10" s="1"/>
  <c r="AX215" i="10"/>
  <c r="AY215" i="10"/>
  <c r="AX214" i="10"/>
  <c r="AY214" i="10"/>
  <c r="AX213" i="10"/>
  <c r="AY213" i="10"/>
  <c r="AU213" i="10"/>
  <c r="AX212" i="10"/>
  <c r="AY212" i="10"/>
  <c r="AX211" i="10"/>
  <c r="AY211" i="10"/>
  <c r="AX210" i="10"/>
  <c r="CU210" i="10"/>
  <c r="AY210" i="10"/>
  <c r="AX209" i="10"/>
  <c r="AY209" i="10"/>
  <c r="AX208" i="10"/>
  <c r="AY208" i="10"/>
  <c r="AX207" i="10"/>
  <c r="AY207" i="10"/>
  <c r="AU207" i="10"/>
  <c r="AX206" i="10"/>
  <c r="AY206" i="10"/>
  <c r="AX205" i="10"/>
  <c r="AY205" i="10"/>
  <c r="AX204" i="10"/>
  <c r="CV204" i="10" s="1"/>
  <c r="AY204" i="10"/>
  <c r="AX203" i="10"/>
  <c r="AY203" i="10"/>
  <c r="AX202" i="10"/>
  <c r="AY202" i="10"/>
  <c r="AX201" i="10"/>
  <c r="AY201" i="10"/>
  <c r="AU201" i="10" s="1"/>
  <c r="AX200" i="10"/>
  <c r="AY200" i="10"/>
  <c r="AX199" i="10"/>
  <c r="AY199" i="10"/>
  <c r="AX198" i="10"/>
  <c r="AY198" i="10"/>
  <c r="AX197" i="10"/>
  <c r="AY197" i="10"/>
  <c r="AX196" i="10"/>
  <c r="AY196" i="10"/>
  <c r="AW196" i="10" s="1"/>
  <c r="AX195" i="10"/>
  <c r="AY195" i="10"/>
  <c r="AX194" i="10"/>
  <c r="AY194" i="10"/>
  <c r="AX193" i="10"/>
  <c r="AY193" i="10"/>
  <c r="AW193" i="10"/>
  <c r="AX192" i="10"/>
  <c r="AY192" i="10"/>
  <c r="AX191" i="10"/>
  <c r="AY191" i="10"/>
  <c r="AX190" i="10"/>
  <c r="AY190" i="10"/>
  <c r="AX189" i="10"/>
  <c r="AY189" i="10"/>
  <c r="AW189" i="10" s="1"/>
  <c r="AX188" i="10"/>
  <c r="AY188" i="10"/>
  <c r="CU188" i="10" s="1"/>
  <c r="AX187" i="10"/>
  <c r="AY187" i="10"/>
  <c r="AX186" i="10"/>
  <c r="AY186" i="10"/>
  <c r="AX185" i="10"/>
  <c r="AY185" i="10"/>
  <c r="AW185" i="10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CW174" i="10" s="1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/>
  <c r="AY163" i="10"/>
  <c r="AX162" i="10"/>
  <c r="AY162" i="10"/>
  <c r="AU162" i="10"/>
  <c r="AX161" i="10"/>
  <c r="AY161" i="10"/>
  <c r="AX160" i="10"/>
  <c r="CV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/>
  <c r="AX142" i="10"/>
  <c r="CU142" i="10" s="1"/>
  <c r="AY142" i="10"/>
  <c r="AX141" i="10"/>
  <c r="AY141" i="10"/>
  <c r="AW141" i="10"/>
  <c r="AX140" i="10"/>
  <c r="AY140" i="10"/>
  <c r="AX139" i="10"/>
  <c r="CU139" i="10"/>
  <c r="AY139" i="10"/>
  <c r="AX138" i="10"/>
  <c r="AY138" i="10"/>
  <c r="AX137" i="10"/>
  <c r="AY137" i="10"/>
  <c r="AU137" i="10"/>
  <c r="AX136" i="10"/>
  <c r="CX136" i="10"/>
  <c r="AY136" i="10"/>
  <c r="AX135" i="10"/>
  <c r="AY135" i="10"/>
  <c r="AX134" i="10"/>
  <c r="AY134" i="10"/>
  <c r="AU134" i="10"/>
  <c r="AX133" i="10"/>
  <c r="AY133" i="10"/>
  <c r="AX132" i="10"/>
  <c r="CU132" i="10"/>
  <c r="AY132" i="10"/>
  <c r="AW132" i="10"/>
  <c r="AX131" i="10"/>
  <c r="AY131" i="10"/>
  <c r="AX130" i="10"/>
  <c r="AY130" i="10"/>
  <c r="AX129" i="10"/>
  <c r="AY129" i="10"/>
  <c r="AX128" i="10"/>
  <c r="AY128" i="10"/>
  <c r="AU128" i="10" s="1"/>
  <c r="AX127" i="10"/>
  <c r="AY127" i="10"/>
  <c r="AX126" i="10"/>
  <c r="AY126" i="10"/>
  <c r="AX125" i="10"/>
  <c r="AY125" i="10"/>
  <c r="AX124" i="10"/>
  <c r="AY124" i="10"/>
  <c r="AU124" i="10"/>
  <c r="AX123" i="10"/>
  <c r="AY123" i="10"/>
  <c r="AX122" i="10"/>
  <c r="AY122" i="10"/>
  <c r="AX121" i="10"/>
  <c r="CV121" i="10"/>
  <c r="AY121" i="10"/>
  <c r="AW121" i="10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/>
  <c r="AX114" i="10"/>
  <c r="AY114" i="10"/>
  <c r="AX113" i="10"/>
  <c r="CV113" i="10"/>
  <c r="AY113" i="10"/>
  <c r="AW113" i="10"/>
  <c r="AX112" i="10"/>
  <c r="CU112" i="10"/>
  <c r="AY112" i="10"/>
  <c r="AX111" i="10"/>
  <c r="AY111" i="10"/>
  <c r="AU111" i="10"/>
  <c r="AX110" i="10"/>
  <c r="AY110" i="10"/>
  <c r="AX109" i="10"/>
  <c r="AY109" i="10"/>
  <c r="AV109" i="10" s="1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 s="1"/>
  <c r="AX100" i="10"/>
  <c r="AY100" i="10"/>
  <c r="AX99" i="10"/>
  <c r="AY99" i="10"/>
  <c r="AX98" i="10"/>
  <c r="AY98" i="10"/>
  <c r="AX97" i="10"/>
  <c r="AY97" i="10"/>
  <c r="AX96" i="10"/>
  <c r="CV96" i="10" s="1"/>
  <c r="AY96" i="10"/>
  <c r="AX95" i="10"/>
  <c r="AY95" i="10"/>
  <c r="AX94" i="10"/>
  <c r="AY94" i="10"/>
  <c r="AX93" i="10"/>
  <c r="AY93" i="10"/>
  <c r="AX92" i="10"/>
  <c r="AY92" i="10"/>
  <c r="AX91" i="10"/>
  <c r="CV91" i="10"/>
  <c r="AY91" i="10"/>
  <c r="AX90" i="10"/>
  <c r="CU90" i="10" s="1"/>
  <c r="AY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AY82" i="10"/>
  <c r="CX82" i="10" s="1"/>
  <c r="AX81" i="10"/>
  <c r="AY81" i="10"/>
  <c r="AW81" i="10" s="1"/>
  <c r="AX80" i="10"/>
  <c r="CU80" i="10" s="1"/>
  <c r="AY80" i="10"/>
  <c r="AX79" i="10"/>
  <c r="AY79" i="10"/>
  <c r="AX78" i="10"/>
  <c r="AY78" i="10"/>
  <c r="AU78" i="10" s="1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/>
  <c r="AX71" i="10"/>
  <c r="AY71" i="10"/>
  <c r="AX70" i="10"/>
  <c r="AY70" i="10"/>
  <c r="CX70" i="10" s="1"/>
  <c r="AX69" i="10"/>
  <c r="AY69" i="10"/>
  <c r="AU69" i="10"/>
  <c r="AX68" i="10"/>
  <c r="AY68" i="10"/>
  <c r="AX67" i="10"/>
  <c r="AY67" i="10"/>
  <c r="AX66" i="10"/>
  <c r="AY66" i="10"/>
  <c r="AU66" i="10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/>
  <c r="AX46" i="10"/>
  <c r="AY46" i="10"/>
  <c r="AX45" i="10"/>
  <c r="AY45" i="10"/>
  <c r="AX44" i="10"/>
  <c r="AY44" i="10"/>
  <c r="AX43" i="10"/>
  <c r="AY43" i="10"/>
  <c r="AX42" i="10"/>
  <c r="AY42" i="10"/>
  <c r="AW42" i="10" s="1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 s="1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 s="1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W18" i="10" s="1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 s="1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AE7" i="10"/>
  <c r="AG7" i="10"/>
  <c r="AP7" i="10"/>
  <c r="AQ7" i="10"/>
  <c r="AU3" i="10"/>
  <c r="A3" i="10" s="1"/>
  <c r="AU86" i="10"/>
  <c r="AU121" i="10"/>
  <c r="AU189" i="10"/>
  <c r="AU195" i="10"/>
  <c r="AU219" i="10"/>
  <c r="AU232" i="10"/>
  <c r="AU235" i="10"/>
  <c r="AU244" i="10"/>
  <c r="AU259" i="10"/>
  <c r="AU267" i="10"/>
  <c r="AU273" i="10"/>
  <c r="AU288" i="10"/>
  <c r="AU360" i="10"/>
  <c r="AU364" i="10"/>
  <c r="AU372" i="10"/>
  <c r="AU378" i="10"/>
  <c r="AU384" i="10"/>
  <c r="AU454" i="10"/>
  <c r="AU466" i="10"/>
  <c r="AU472" i="10"/>
  <c r="AU474" i="10"/>
  <c r="AU480" i="10"/>
  <c r="AU486" i="10"/>
  <c r="AU498" i="10"/>
  <c r="AU504" i="10"/>
  <c r="CX52" i="10"/>
  <c r="CV76" i="10"/>
  <c r="CW76" i="10"/>
  <c r="CV82" i="10"/>
  <c r="CX103" i="10"/>
  <c r="CW123" i="10"/>
  <c r="CX131" i="10"/>
  <c r="CV258" i="10"/>
  <c r="CV282" i="10"/>
  <c r="CX352" i="10"/>
  <c r="CW358" i="10"/>
  <c r="CX360" i="10"/>
  <c r="CV372" i="10"/>
  <c r="CW372" i="10"/>
  <c r="CX372" i="10"/>
  <c r="CV378" i="10"/>
  <c r="CW378" i="10"/>
  <c r="CX378" i="10"/>
  <c r="CV460" i="10"/>
  <c r="CV472" i="10"/>
  <c r="CW472" i="10"/>
  <c r="CX472" i="10"/>
  <c r="AU1" i="10"/>
  <c r="AW15" i="10"/>
  <c r="AW31" i="10"/>
  <c r="AW46" i="10"/>
  <c r="AW65" i="10"/>
  <c r="AW72" i="10"/>
  <c r="AW76" i="10"/>
  <c r="AW82" i="10"/>
  <c r="AW91" i="10"/>
  <c r="AW103" i="10"/>
  <c r="AW109" i="10"/>
  <c r="AW111" i="10"/>
  <c r="AW115" i="10"/>
  <c r="AW124" i="10"/>
  <c r="AW128" i="10"/>
  <c r="AW131" i="10"/>
  <c r="AW137" i="10"/>
  <c r="AW138" i="10"/>
  <c r="AW139" i="10"/>
  <c r="AW146" i="10"/>
  <c r="AW152" i="10"/>
  <c r="AW162" i="10"/>
  <c r="AW172" i="10"/>
  <c r="AW195" i="10"/>
  <c r="AW201" i="10"/>
  <c r="AW213" i="10"/>
  <c r="AW219" i="10"/>
  <c r="AW232" i="10"/>
  <c r="AW235" i="10"/>
  <c r="AW238" i="10"/>
  <c r="AW240" i="10"/>
  <c r="AW243" i="10"/>
  <c r="AW247" i="10"/>
  <c r="AW259" i="10"/>
  <c r="AW273" i="10"/>
  <c r="AW276" i="10"/>
  <c r="AW280" i="10"/>
  <c r="AW288" i="10"/>
  <c r="AW358" i="10"/>
  <c r="AW360" i="10"/>
  <c r="AW370" i="10"/>
  <c r="AW372" i="10"/>
  <c r="AW378" i="10"/>
  <c r="AW384" i="10"/>
  <c r="AW396" i="10"/>
  <c r="AW456" i="10"/>
  <c r="AW460" i="10"/>
  <c r="AW466" i="10"/>
  <c r="AW472" i="10"/>
  <c r="AW474" i="10"/>
  <c r="AW480" i="10"/>
  <c r="AW486" i="10"/>
  <c r="AW498" i="10"/>
  <c r="AW504" i="10"/>
  <c r="CP20" i="10"/>
  <c r="CP508" i="10"/>
  <c r="CY508" i="10"/>
  <c r="CP507" i="10"/>
  <c r="CY507" i="10" s="1"/>
  <c r="CP506" i="10"/>
  <c r="CP505" i="10"/>
  <c r="CY505" i="10"/>
  <c r="CP504" i="10"/>
  <c r="AV504" i="10" s="1"/>
  <c r="CP503" i="10"/>
  <c r="CP502" i="10"/>
  <c r="CY502" i="10" s="1"/>
  <c r="CP501" i="10"/>
  <c r="CP500" i="10"/>
  <c r="CY500" i="10"/>
  <c r="CP499" i="10"/>
  <c r="CY499" i="10" s="1"/>
  <c r="CP498" i="10"/>
  <c r="AV498" i="10"/>
  <c r="CP497" i="10"/>
  <c r="CP496" i="10"/>
  <c r="CY496" i="10"/>
  <c r="CP495" i="10"/>
  <c r="CY495" i="10" s="1"/>
  <c r="CP494" i="10"/>
  <c r="CP493" i="10"/>
  <c r="CP492" i="10"/>
  <c r="CY492" i="10" s="1"/>
  <c r="CP491" i="10"/>
  <c r="CY491" i="10" s="1"/>
  <c r="CP490" i="10"/>
  <c r="CY490" i="10"/>
  <c r="CP489" i="10"/>
  <c r="CY489" i="10" s="1"/>
  <c r="CP488" i="10"/>
  <c r="CP487" i="10"/>
  <c r="CY487" i="10" s="1"/>
  <c r="CP486" i="10"/>
  <c r="AV486" i="10" s="1"/>
  <c r="CP485" i="10"/>
  <c r="CP484" i="10"/>
  <c r="CY484" i="10" s="1"/>
  <c r="CP483" i="10"/>
  <c r="CP482" i="10"/>
  <c r="CP481" i="10"/>
  <c r="CY481" i="10" s="1"/>
  <c r="CP480" i="10"/>
  <c r="AV480" i="10"/>
  <c r="CP479" i="10"/>
  <c r="CY479" i="10" s="1"/>
  <c r="CP478" i="10"/>
  <c r="CY478" i="10"/>
  <c r="CP477" i="10"/>
  <c r="CY477" i="10" s="1"/>
  <c r="CP476" i="10"/>
  <c r="CP475" i="10"/>
  <c r="CY475" i="10"/>
  <c r="CP474" i="10"/>
  <c r="CP473" i="10"/>
  <c r="CP472" i="10"/>
  <c r="AV472" i="10"/>
  <c r="CP471" i="10"/>
  <c r="CP470" i="10"/>
  <c r="CP469" i="10"/>
  <c r="CY469" i="10"/>
  <c r="CP468" i="10"/>
  <c r="CP467" i="10"/>
  <c r="CP466" i="10"/>
  <c r="AV466" i="10" s="1"/>
  <c r="CY466" i="10"/>
  <c r="CP465" i="10"/>
  <c r="CY465" i="10"/>
  <c r="CP464" i="10"/>
  <c r="CY464" i="10" s="1"/>
  <c r="CP463" i="10"/>
  <c r="CY463" i="10"/>
  <c r="CP462" i="10"/>
  <c r="CY462" i="10" s="1"/>
  <c r="CP461" i="10"/>
  <c r="CP460" i="10"/>
  <c r="CY460" i="10"/>
  <c r="CP459" i="10"/>
  <c r="CY459" i="10" s="1"/>
  <c r="CP458" i="10"/>
  <c r="CP457" i="10"/>
  <c r="CP456" i="10"/>
  <c r="AV456" i="10"/>
  <c r="CP455" i="10"/>
  <c r="CY455" i="10"/>
  <c r="CP454" i="10"/>
  <c r="CY454" i="10"/>
  <c r="CP453" i="10"/>
  <c r="CP452" i="10"/>
  <c r="CP451" i="10"/>
  <c r="CP450" i="10"/>
  <c r="CY450" i="10" s="1"/>
  <c r="CP449" i="10"/>
  <c r="CP448" i="10"/>
  <c r="CY448" i="10"/>
  <c r="CP447" i="10"/>
  <c r="CY447" i="10" s="1"/>
  <c r="CP446" i="10"/>
  <c r="CP445" i="10"/>
  <c r="CY445" i="10"/>
  <c r="CP444" i="10"/>
  <c r="CY444" i="10" s="1"/>
  <c r="CP443" i="10"/>
  <c r="CP442" i="10"/>
  <c r="CY442" i="10"/>
  <c r="CP441" i="10"/>
  <c r="CY441" i="10" s="1"/>
  <c r="CP440" i="10"/>
  <c r="CP439" i="10"/>
  <c r="CY439" i="10"/>
  <c r="CP438" i="10"/>
  <c r="CP437" i="10"/>
  <c r="CY437" i="10"/>
  <c r="CP436" i="10"/>
  <c r="CY436" i="10" s="1"/>
  <c r="CP435" i="10"/>
  <c r="CP434" i="10"/>
  <c r="CP433" i="10"/>
  <c r="CY433" i="10" s="1"/>
  <c r="CP432" i="10"/>
  <c r="CP431" i="10"/>
  <c r="CP430" i="10"/>
  <c r="CY430" i="10" s="1"/>
  <c r="CP429" i="10"/>
  <c r="CP428" i="10"/>
  <c r="CP427" i="10"/>
  <c r="CY427" i="10" s="1"/>
  <c r="CP426" i="10"/>
  <c r="CY426" i="10"/>
  <c r="CP425" i="10"/>
  <c r="CY425" i="10" s="1"/>
  <c r="CP424" i="10"/>
  <c r="CY424" i="10" s="1"/>
  <c r="CP423" i="10"/>
  <c r="CP422" i="10"/>
  <c r="CY422" i="10" s="1"/>
  <c r="CP421" i="10"/>
  <c r="CY421" i="10" s="1"/>
  <c r="CP420" i="10"/>
  <c r="CP419" i="10"/>
  <c r="CY419" i="10" s="1"/>
  <c r="CP418" i="10"/>
  <c r="CY418" i="10"/>
  <c r="CP417" i="10"/>
  <c r="CP416" i="10"/>
  <c r="CP415" i="10"/>
  <c r="CY415" i="10"/>
  <c r="CP414" i="10"/>
  <c r="CY414" i="10" s="1"/>
  <c r="CP413" i="10"/>
  <c r="CY413" i="10" s="1"/>
  <c r="CP412" i="10"/>
  <c r="CY412" i="10"/>
  <c r="CP411" i="10"/>
  <c r="CY411" i="10" s="1"/>
  <c r="CP410" i="10"/>
  <c r="CP409" i="10"/>
  <c r="CY409" i="10"/>
  <c r="CP408" i="10"/>
  <c r="CY408" i="10" s="1"/>
  <c r="CP407" i="10"/>
  <c r="CP406" i="10"/>
  <c r="CY406" i="10"/>
  <c r="CP405" i="10"/>
  <c r="CP404" i="10"/>
  <c r="CP403" i="10"/>
  <c r="CY403" i="10"/>
  <c r="CP402" i="10"/>
  <c r="CP401" i="10"/>
  <c r="CY401" i="10"/>
  <c r="CP400" i="10"/>
  <c r="CY400" i="10" s="1"/>
  <c r="CP399" i="10"/>
  <c r="CP398" i="10"/>
  <c r="CP397" i="10"/>
  <c r="CY397" i="10" s="1"/>
  <c r="CP396" i="10"/>
  <c r="AV396" i="10"/>
  <c r="CP395" i="10"/>
  <c r="CY395" i="10" s="1"/>
  <c r="CP394" i="10"/>
  <c r="CP393" i="10"/>
  <c r="CP392" i="10"/>
  <c r="CP391" i="10"/>
  <c r="CY391" i="10" s="1"/>
  <c r="CP390" i="10"/>
  <c r="CY390" i="10"/>
  <c r="CP389" i="10"/>
  <c r="CY389" i="10" s="1"/>
  <c r="CP388" i="10"/>
  <c r="CP387" i="10"/>
  <c r="CP386" i="10"/>
  <c r="CY386" i="10" s="1"/>
  <c r="CP385" i="10"/>
  <c r="CY385" i="10" s="1"/>
  <c r="CP384" i="10"/>
  <c r="AV384" i="10" s="1"/>
  <c r="CY384" i="10"/>
  <c r="CP383" i="10"/>
  <c r="CP382" i="10"/>
  <c r="CY382" i="10"/>
  <c r="CP381" i="10"/>
  <c r="CP380" i="10"/>
  <c r="CY380" i="10"/>
  <c r="CP379" i="10"/>
  <c r="CP378" i="10"/>
  <c r="CP377" i="10"/>
  <c r="CP376" i="10"/>
  <c r="CY376" i="10"/>
  <c r="CP375" i="10"/>
  <c r="CP374" i="10"/>
  <c r="CP373" i="10"/>
  <c r="CY373" i="10"/>
  <c r="CP372" i="10"/>
  <c r="AV372" i="10"/>
  <c r="CP371" i="10"/>
  <c r="CP370" i="10"/>
  <c r="CP369" i="10"/>
  <c r="CY369" i="10" s="1"/>
  <c r="CP368" i="10"/>
  <c r="CP367" i="10"/>
  <c r="CY367" i="10" s="1"/>
  <c r="CP366" i="10"/>
  <c r="AV366" i="10"/>
  <c r="CP365" i="10"/>
  <c r="CP364" i="10"/>
  <c r="CY364" i="10" s="1"/>
  <c r="CP363" i="10"/>
  <c r="CY363" i="10"/>
  <c r="CP362" i="10"/>
  <c r="CY362" i="10" s="1"/>
  <c r="CP361" i="10"/>
  <c r="CY361" i="10"/>
  <c r="CP360" i="10"/>
  <c r="AV360" i="10"/>
  <c r="CP359" i="10"/>
  <c r="CY359" i="10" s="1"/>
  <c r="CP358" i="10"/>
  <c r="CP357" i="10"/>
  <c r="CY357" i="10" s="1"/>
  <c r="CP356" i="10"/>
  <c r="CP355" i="10"/>
  <c r="CP354" i="10"/>
  <c r="CY354" i="10" s="1"/>
  <c r="CP353" i="10"/>
  <c r="CY353" i="10" s="1"/>
  <c r="CP352" i="10"/>
  <c r="CP351" i="10"/>
  <c r="CY351" i="10" s="1"/>
  <c r="CP350" i="10"/>
  <c r="CP349" i="10"/>
  <c r="CP348" i="10"/>
  <c r="CY348" i="10" s="1"/>
  <c r="CP347" i="10"/>
  <c r="CY347" i="10" s="1"/>
  <c r="CP346" i="10"/>
  <c r="CP345" i="10"/>
  <c r="CY345" i="10" s="1"/>
  <c r="CP344" i="10"/>
  <c r="AV344" i="10"/>
  <c r="CP343" i="10"/>
  <c r="CY343" i="10" s="1"/>
  <c r="CP342" i="10"/>
  <c r="CY342" i="10" s="1"/>
  <c r="CP341" i="10"/>
  <c r="CY341" i="10"/>
  <c r="CP340" i="10"/>
  <c r="CP339" i="10"/>
  <c r="CY339" i="10"/>
  <c r="CP338" i="10"/>
  <c r="CP337" i="10"/>
  <c r="CY337" i="10" s="1"/>
  <c r="CP336" i="10"/>
  <c r="CP335" i="10"/>
  <c r="CY335" i="10"/>
  <c r="CP334" i="10"/>
  <c r="CY334" i="10" s="1"/>
  <c r="CP333" i="10"/>
  <c r="CY333" i="10"/>
  <c r="CP332" i="10"/>
  <c r="CP331" i="10"/>
  <c r="CY331" i="10" s="1"/>
  <c r="CP330" i="10"/>
  <c r="CP329" i="10"/>
  <c r="CY329" i="10"/>
  <c r="CP328" i="10"/>
  <c r="CP327" i="10"/>
  <c r="CY327" i="10"/>
  <c r="CP326" i="10"/>
  <c r="CP325" i="10"/>
  <c r="CY325" i="10" s="1"/>
  <c r="CP324" i="10"/>
  <c r="CY324" i="10" s="1"/>
  <c r="CP323" i="10"/>
  <c r="CY323" i="10"/>
  <c r="CP322" i="10"/>
  <c r="CY322" i="10" s="1"/>
  <c r="CP321" i="10"/>
  <c r="CY321" i="10"/>
  <c r="CP320" i="10"/>
  <c r="CP319" i="10"/>
  <c r="CY319" i="10" s="1"/>
  <c r="CP318" i="10"/>
  <c r="CY318" i="10" s="1"/>
  <c r="CP317" i="10"/>
  <c r="CY317" i="10"/>
  <c r="CP316" i="10"/>
  <c r="CP315" i="10"/>
  <c r="CY315" i="10"/>
  <c r="CP314" i="10"/>
  <c r="CP313" i="10"/>
  <c r="CY313" i="10" s="1"/>
  <c r="CP312" i="10"/>
  <c r="CP311" i="10"/>
  <c r="CY311" i="10"/>
  <c r="CP310" i="10"/>
  <c r="CY310" i="10" s="1"/>
  <c r="CP309" i="10"/>
  <c r="CY309" i="10"/>
  <c r="CP308" i="10"/>
  <c r="CP307" i="10"/>
  <c r="CY307" i="10" s="1"/>
  <c r="CP306" i="10"/>
  <c r="CP305" i="10"/>
  <c r="CY305" i="10"/>
  <c r="CP304" i="10"/>
  <c r="CP303" i="10"/>
  <c r="CY303" i="10"/>
  <c r="CP302" i="10"/>
  <c r="CP301" i="10"/>
  <c r="CY301" i="10" s="1"/>
  <c r="CP300" i="10"/>
  <c r="CY300" i="10" s="1"/>
  <c r="CP299" i="10"/>
  <c r="CY299" i="10"/>
  <c r="CP298" i="10"/>
  <c r="CY298" i="10" s="1"/>
  <c r="CP297" i="10"/>
  <c r="CY297" i="10"/>
  <c r="CP296" i="10"/>
  <c r="CP295" i="10"/>
  <c r="CY295" i="10" s="1"/>
  <c r="CP294" i="10"/>
  <c r="CY294" i="10" s="1"/>
  <c r="CP293" i="10"/>
  <c r="CY293" i="10"/>
  <c r="CP292" i="10"/>
  <c r="CP291" i="10"/>
  <c r="CY291" i="10"/>
  <c r="CP290" i="10"/>
  <c r="CP289" i="10"/>
  <c r="CY289" i="10" s="1"/>
  <c r="CP288" i="10"/>
  <c r="AV288" i="10" s="1"/>
  <c r="CP287" i="10"/>
  <c r="CP286" i="10"/>
  <c r="CY286" i="10" s="1"/>
  <c r="CP285" i="10"/>
  <c r="AV285" i="10"/>
  <c r="CP284" i="10"/>
  <c r="CY284" i="10" s="1"/>
  <c r="CP283" i="10"/>
  <c r="CY283" i="10" s="1"/>
  <c r="CP282" i="10"/>
  <c r="CP281" i="10"/>
  <c r="CY281" i="10" s="1"/>
  <c r="CP280" i="10"/>
  <c r="CP279" i="10"/>
  <c r="CP278" i="10"/>
  <c r="CY278" i="10" s="1"/>
  <c r="CP277" i="10"/>
  <c r="CY277" i="10" s="1"/>
  <c r="CP276" i="10"/>
  <c r="CP275" i="10"/>
  <c r="CY275" i="10" s="1"/>
  <c r="CP274" i="10"/>
  <c r="CP273" i="10"/>
  <c r="AV273" i="10"/>
  <c r="CP272" i="10"/>
  <c r="CY272" i="10" s="1"/>
  <c r="CP271" i="10"/>
  <c r="CP270" i="10"/>
  <c r="CY270" i="10" s="1"/>
  <c r="CP269" i="10"/>
  <c r="CP268" i="10"/>
  <c r="CP267" i="10"/>
  <c r="CP266" i="10"/>
  <c r="CP265" i="10"/>
  <c r="CY265" i="10"/>
  <c r="CP264" i="10"/>
  <c r="CP263" i="10"/>
  <c r="CP262" i="10"/>
  <c r="AV262" i="10" s="1"/>
  <c r="CP261" i="10"/>
  <c r="CY261" i="10" s="1"/>
  <c r="CP260" i="10"/>
  <c r="CP259" i="10"/>
  <c r="CP258" i="10"/>
  <c r="CP257" i="10"/>
  <c r="CP256" i="10"/>
  <c r="CY256" i="10"/>
  <c r="CP255" i="10"/>
  <c r="CY255" i="10" s="1"/>
  <c r="CP254" i="10"/>
  <c r="CY254" i="10" s="1"/>
  <c r="CP253" i="10"/>
  <c r="CP252" i="10"/>
  <c r="CY252" i="10" s="1"/>
  <c r="CP251" i="10"/>
  <c r="AV251" i="10"/>
  <c r="CP250" i="10"/>
  <c r="CY250" i="10"/>
  <c r="CP249" i="10"/>
  <c r="CP248" i="10"/>
  <c r="CY248" i="10"/>
  <c r="CP247" i="10"/>
  <c r="CY247" i="10" s="1"/>
  <c r="CP246" i="10"/>
  <c r="CP245" i="10"/>
  <c r="CP244" i="10"/>
  <c r="CY244" i="10"/>
  <c r="CP243" i="10"/>
  <c r="AV243" i="10" s="1"/>
  <c r="CP242" i="10"/>
  <c r="CP241" i="10"/>
  <c r="CY241" i="10" s="1"/>
  <c r="CP240" i="10"/>
  <c r="AV240" i="10"/>
  <c r="CP239" i="10"/>
  <c r="CP238" i="10"/>
  <c r="CP237" i="10"/>
  <c r="CY237" i="10" s="1"/>
  <c r="CP236" i="10"/>
  <c r="CP235" i="10"/>
  <c r="AV235" i="10"/>
  <c r="CP234" i="10"/>
  <c r="CP233" i="10"/>
  <c r="CY233" i="10"/>
  <c r="CP232" i="10"/>
  <c r="CP231" i="10"/>
  <c r="AV231" i="10"/>
  <c r="CP230" i="10"/>
  <c r="CY230" i="10" s="1"/>
  <c r="CP229" i="10"/>
  <c r="CY229" i="10"/>
  <c r="CP228" i="10"/>
  <c r="CY228" i="10" s="1"/>
  <c r="CP227" i="10"/>
  <c r="CP226" i="10"/>
  <c r="CP225" i="10"/>
  <c r="CP224" i="10"/>
  <c r="CY224" i="10"/>
  <c r="CP223" i="10"/>
  <c r="CY223" i="10"/>
  <c r="CP222" i="10"/>
  <c r="CP221" i="10"/>
  <c r="CP220" i="10"/>
  <c r="CP219" i="10"/>
  <c r="AV219" i="10" s="1"/>
  <c r="CP218" i="10"/>
  <c r="CY218" i="10"/>
  <c r="CP217" i="10"/>
  <c r="CY217" i="10" s="1"/>
  <c r="CP216" i="10"/>
  <c r="CY216" i="10" s="1"/>
  <c r="CP215" i="10"/>
  <c r="CP214" i="10"/>
  <c r="CY214" i="10"/>
  <c r="CP213" i="10"/>
  <c r="CP212" i="10"/>
  <c r="CY212" i="10"/>
  <c r="CP211" i="10"/>
  <c r="CP210" i="10"/>
  <c r="AV210" i="10"/>
  <c r="CP209" i="10"/>
  <c r="CY209" i="10" s="1"/>
  <c r="CP208" i="10"/>
  <c r="CY208" i="10"/>
  <c r="CP207" i="10"/>
  <c r="CP206" i="10"/>
  <c r="CP205" i="10"/>
  <c r="CP204" i="10"/>
  <c r="CY204" i="10"/>
  <c r="CP203" i="10"/>
  <c r="CY203" i="10"/>
  <c r="CP202" i="10"/>
  <c r="CY202" i="10"/>
  <c r="CP201" i="10"/>
  <c r="AV201" i="10" s="1"/>
  <c r="CP200" i="10"/>
  <c r="CP199" i="10"/>
  <c r="CY199" i="10" s="1"/>
  <c r="CP198" i="10"/>
  <c r="AV198" i="10"/>
  <c r="CP197" i="10"/>
  <c r="CY197" i="10" s="1"/>
  <c r="CP196" i="10"/>
  <c r="CP195" i="10"/>
  <c r="AV195" i="10"/>
  <c r="CP194" i="10"/>
  <c r="CY194" i="10" s="1"/>
  <c r="CP193" i="10"/>
  <c r="CY193" i="10"/>
  <c r="CP192" i="10"/>
  <c r="CY192" i="10" s="1"/>
  <c r="CP191" i="10"/>
  <c r="CP190" i="10"/>
  <c r="AV190" i="10"/>
  <c r="CP189" i="10"/>
  <c r="AV189" i="10" s="1"/>
  <c r="CP188" i="10"/>
  <c r="CY188" i="10"/>
  <c r="CP187" i="10"/>
  <c r="CY187" i="10" s="1"/>
  <c r="CP186" i="10"/>
  <c r="CP185" i="10"/>
  <c r="CP184" i="10"/>
  <c r="CY184" i="10"/>
  <c r="CP183" i="10"/>
  <c r="AV183" i="10"/>
  <c r="CP182" i="10"/>
  <c r="CY182" i="10"/>
  <c r="CP181" i="10"/>
  <c r="CP180" i="10"/>
  <c r="CP179" i="10"/>
  <c r="CP178" i="10"/>
  <c r="CY178" i="10" s="1"/>
  <c r="CP177" i="10"/>
  <c r="CP176" i="10"/>
  <c r="CY176" i="10"/>
  <c r="CP175" i="10"/>
  <c r="CP174" i="10"/>
  <c r="CP173" i="10"/>
  <c r="CP172" i="10"/>
  <c r="CY172" i="10" s="1"/>
  <c r="CP171" i="10"/>
  <c r="CP170" i="10"/>
  <c r="CY170" i="10"/>
  <c r="CP169" i="10"/>
  <c r="CP168" i="10"/>
  <c r="CP167" i="10"/>
  <c r="CP166" i="10"/>
  <c r="CY166" i="10" s="1"/>
  <c r="CP165" i="10"/>
  <c r="CP164" i="10"/>
  <c r="CY164" i="10"/>
  <c r="CP163" i="10"/>
  <c r="CP162" i="10"/>
  <c r="AV162" i="10"/>
  <c r="CP161" i="10"/>
  <c r="CP160" i="10"/>
  <c r="CY160" i="10"/>
  <c r="CP159" i="10"/>
  <c r="CP158" i="10"/>
  <c r="CY158" i="10" s="1"/>
  <c r="CP157" i="10"/>
  <c r="CP156" i="10"/>
  <c r="CP155" i="10"/>
  <c r="AV155" i="10" s="1"/>
  <c r="CP154" i="10"/>
  <c r="CY154" i="10"/>
  <c r="CP153" i="10"/>
  <c r="CY153" i="10" s="1"/>
  <c r="CP152" i="10"/>
  <c r="AV152" i="10"/>
  <c r="CP151" i="10"/>
  <c r="CP150" i="10"/>
  <c r="CP149" i="10"/>
  <c r="CY149" i="10"/>
  <c r="CP148" i="10"/>
  <c r="CY148" i="10" s="1"/>
  <c r="CP147" i="10"/>
  <c r="CY147" i="10"/>
  <c r="CP146" i="10"/>
  <c r="CY146" i="10" s="1"/>
  <c r="CP145" i="10"/>
  <c r="AV145" i="10"/>
  <c r="CP144" i="10"/>
  <c r="CP143" i="10"/>
  <c r="CP142" i="10"/>
  <c r="CP141" i="10"/>
  <c r="AV141" i="10" s="1"/>
  <c r="CP140" i="10"/>
  <c r="CY140" i="10"/>
  <c r="CP139" i="10"/>
  <c r="CY139" i="10" s="1"/>
  <c r="CP138" i="10"/>
  <c r="CY138" i="10"/>
  <c r="CP137" i="10"/>
  <c r="CP136" i="10"/>
  <c r="CP135" i="10"/>
  <c r="CP134" i="10"/>
  <c r="CY134" i="10"/>
  <c r="CP133" i="10"/>
  <c r="CY133" i="10" s="1"/>
  <c r="CP132" i="10"/>
  <c r="CP131" i="10"/>
  <c r="AV131" i="10" s="1"/>
  <c r="CP130" i="10"/>
  <c r="CY130" i="10"/>
  <c r="CP129" i="10"/>
  <c r="CY129" i="10" s="1"/>
  <c r="CP128" i="10"/>
  <c r="CP127" i="10"/>
  <c r="CP126" i="10"/>
  <c r="AV126" i="10"/>
  <c r="CP125" i="10"/>
  <c r="CY125" i="10"/>
  <c r="CP124" i="10"/>
  <c r="CY124" i="10"/>
  <c r="CP123" i="10"/>
  <c r="CP122" i="10"/>
  <c r="CP121" i="10"/>
  <c r="AV121" i="10"/>
  <c r="CP120" i="10"/>
  <c r="CP119" i="10"/>
  <c r="CY119" i="10"/>
  <c r="CP118" i="10"/>
  <c r="CP117" i="10"/>
  <c r="CP116" i="10"/>
  <c r="AV116" i="10"/>
  <c r="CP115" i="10"/>
  <c r="CY115" i="10" s="1"/>
  <c r="CP114" i="10"/>
  <c r="CP113" i="10"/>
  <c r="CP112" i="10"/>
  <c r="CY112" i="10" s="1"/>
  <c r="CP111" i="10"/>
  <c r="AV111" i="10" s="1"/>
  <c r="CP110" i="10"/>
  <c r="CY110" i="10"/>
  <c r="CP109" i="10"/>
  <c r="CP108" i="10"/>
  <c r="CP107" i="10"/>
  <c r="CY107" i="10" s="1"/>
  <c r="CP106" i="10"/>
  <c r="CY106" i="10" s="1"/>
  <c r="CP105" i="10"/>
  <c r="CP104" i="10"/>
  <c r="CP103" i="10"/>
  <c r="AV103" i="10"/>
  <c r="CP102" i="10"/>
  <c r="CP101" i="10"/>
  <c r="CY101" i="10" s="1"/>
  <c r="CP100" i="10"/>
  <c r="AV100" i="10"/>
  <c r="CP99" i="10"/>
  <c r="AV99" i="10" s="1"/>
  <c r="CP98" i="10"/>
  <c r="CP97" i="10"/>
  <c r="CY97" i="10"/>
  <c r="CP96" i="10"/>
  <c r="CP95" i="10"/>
  <c r="CP94" i="10"/>
  <c r="CP93" i="10"/>
  <c r="CP92" i="10"/>
  <c r="CP91" i="10"/>
  <c r="CY91" i="10"/>
  <c r="CP90" i="10"/>
  <c r="CY90" i="10" s="1"/>
  <c r="CP89" i="10"/>
  <c r="CP88" i="10"/>
  <c r="CP87" i="10"/>
  <c r="CP86" i="10"/>
  <c r="CY86" i="10" s="1"/>
  <c r="CP85" i="10"/>
  <c r="CY85" i="10"/>
  <c r="CP84" i="10"/>
  <c r="CP83" i="10"/>
  <c r="CY83" i="10" s="1"/>
  <c r="CP82" i="10"/>
  <c r="AV82" i="10" s="1"/>
  <c r="CP81" i="10"/>
  <c r="CP80" i="10"/>
  <c r="CY80" i="10" s="1"/>
  <c r="CP79" i="10"/>
  <c r="CY79" i="10"/>
  <c r="CP78" i="10"/>
  <c r="CY78" i="10" s="1"/>
  <c r="CP77" i="10"/>
  <c r="CP76" i="10"/>
  <c r="AV76" i="10"/>
  <c r="CP75" i="10"/>
  <c r="CP74" i="10"/>
  <c r="CY74" i="10"/>
  <c r="CP73" i="10"/>
  <c r="CP72" i="10"/>
  <c r="CY72" i="10" s="1"/>
  <c r="CP71" i="10"/>
  <c r="CP70" i="10"/>
  <c r="CP69" i="10"/>
  <c r="CP68" i="10"/>
  <c r="CY68" i="10" s="1"/>
  <c r="CP67" i="10"/>
  <c r="CP66" i="10"/>
  <c r="CP65" i="10"/>
  <c r="CP64" i="10"/>
  <c r="CY64" i="10"/>
  <c r="CP63" i="10"/>
  <c r="CY63" i="10" s="1"/>
  <c r="CP62" i="10"/>
  <c r="CP61" i="10"/>
  <c r="CP60" i="10"/>
  <c r="AV60" i="10"/>
  <c r="CP59" i="10"/>
  <c r="CP58" i="10"/>
  <c r="CY58" i="10"/>
  <c r="CP57" i="10"/>
  <c r="CP56" i="10"/>
  <c r="CP55" i="10"/>
  <c r="CP54" i="10"/>
  <c r="CP53" i="10"/>
  <c r="CY53" i="10" s="1"/>
  <c r="CP52" i="10"/>
  <c r="CY52" i="10" s="1"/>
  <c r="CP51" i="10"/>
  <c r="CP50" i="10"/>
  <c r="CY50" i="10" s="1"/>
  <c r="CP49" i="10"/>
  <c r="CP48" i="10"/>
  <c r="CP47" i="10"/>
  <c r="CP46" i="10"/>
  <c r="CY46" i="10" s="1"/>
  <c r="CP45" i="10"/>
  <c r="CP44" i="10"/>
  <c r="CY44" i="10" s="1"/>
  <c r="CP43" i="10"/>
  <c r="CY43" i="10" s="1"/>
  <c r="CP42" i="10"/>
  <c r="CP41" i="10"/>
  <c r="CP40" i="10"/>
  <c r="CY40" i="10"/>
  <c r="CP39" i="10"/>
  <c r="CP38" i="10"/>
  <c r="CP37" i="10"/>
  <c r="CP36" i="10"/>
  <c r="CP35" i="10"/>
  <c r="CP34" i="10"/>
  <c r="CY34" i="10" s="1"/>
  <c r="CP33" i="10"/>
  <c r="CY33" i="10" s="1"/>
  <c r="CP32" i="10"/>
  <c r="AV32" i="10" s="1"/>
  <c r="CP31" i="10"/>
  <c r="AV31" i="10"/>
  <c r="CP30" i="10"/>
  <c r="CP29" i="10"/>
  <c r="CP28" i="10"/>
  <c r="AV28" i="10" s="1"/>
  <c r="CP27" i="10"/>
  <c r="CP26" i="10"/>
  <c r="CY26" i="10" s="1"/>
  <c r="CP25" i="10"/>
  <c r="CY25" i="10" s="1"/>
  <c r="CP24" i="10"/>
  <c r="CP23" i="10"/>
  <c r="AV23" i="10"/>
  <c r="CP22" i="10"/>
  <c r="CP21" i="10"/>
  <c r="CP19" i="10"/>
  <c r="CY19" i="10" s="1"/>
  <c r="CP18" i="10"/>
  <c r="CP17" i="10"/>
  <c r="CP15" i="10"/>
  <c r="CP14" i="10"/>
  <c r="CY14" i="10" s="1"/>
  <c r="CP13" i="10"/>
  <c r="CP12" i="10"/>
  <c r="CP11" i="10"/>
  <c r="CP10" i="10"/>
  <c r="CP16" i="10"/>
  <c r="CY16" i="10" s="1"/>
  <c r="CZ508" i="10"/>
  <c r="CZ507" i="10"/>
  <c r="CZ506" i="10"/>
  <c r="CZ505" i="10"/>
  <c r="CZ504" i="10"/>
  <c r="CZ503" i="10"/>
  <c r="CY503" i="10"/>
  <c r="CZ502" i="10"/>
  <c r="CZ501" i="10"/>
  <c r="CY501" i="10"/>
  <c r="CZ500" i="10"/>
  <c r="CZ499" i="10"/>
  <c r="CZ498" i="10"/>
  <c r="CY498" i="10"/>
  <c r="CZ497" i="10"/>
  <c r="CY497" i="10"/>
  <c r="CZ496" i="10"/>
  <c r="CZ495" i="10"/>
  <c r="CZ494" i="10"/>
  <c r="CY494" i="10"/>
  <c r="CZ493" i="10"/>
  <c r="CY493" i="10"/>
  <c r="CZ492" i="10"/>
  <c r="CZ491" i="10"/>
  <c r="CZ490" i="10"/>
  <c r="CZ489" i="10"/>
  <c r="CZ488" i="10"/>
  <c r="CY488" i="10"/>
  <c r="CZ487" i="10"/>
  <c r="CZ486" i="10"/>
  <c r="CY486" i="10"/>
  <c r="CZ485" i="10"/>
  <c r="CY485" i="10"/>
  <c r="CZ484" i="10"/>
  <c r="CZ483" i="10"/>
  <c r="CY483" i="10"/>
  <c r="CZ482" i="10"/>
  <c r="CY482" i="10"/>
  <c r="CZ481" i="10"/>
  <c r="CZ480" i="10"/>
  <c r="CY480" i="10"/>
  <c r="CZ479" i="10"/>
  <c r="CZ478" i="10"/>
  <c r="CZ477" i="10"/>
  <c r="CZ476" i="10"/>
  <c r="CY476" i="10"/>
  <c r="CZ475" i="10"/>
  <c r="CZ474" i="10"/>
  <c r="CZ473" i="10"/>
  <c r="CY473" i="10"/>
  <c r="CZ472" i="10"/>
  <c r="CY472" i="10"/>
  <c r="CZ471" i="10"/>
  <c r="CY471" i="10"/>
  <c r="CZ470" i="10"/>
  <c r="CY470" i="10"/>
  <c r="CZ469" i="10"/>
  <c r="CZ468" i="10"/>
  <c r="CY468" i="10"/>
  <c r="CZ467" i="10"/>
  <c r="CY467" i="10"/>
  <c r="CZ466" i="10"/>
  <c r="CZ465" i="10"/>
  <c r="CZ464" i="10"/>
  <c r="CZ463" i="10"/>
  <c r="CZ462" i="10"/>
  <c r="CZ461" i="10"/>
  <c r="CY461" i="10"/>
  <c r="CZ460" i="10"/>
  <c r="CZ459" i="10"/>
  <c r="CZ458" i="10"/>
  <c r="CY458" i="10"/>
  <c r="CZ457" i="10"/>
  <c r="CY457" i="10"/>
  <c r="CZ456" i="10"/>
  <c r="CY456" i="10"/>
  <c r="CZ455" i="10"/>
  <c r="CZ454" i="10"/>
  <c r="CZ453" i="10"/>
  <c r="CY453" i="10"/>
  <c r="CZ452" i="10"/>
  <c r="CY452" i="10"/>
  <c r="CZ451" i="10"/>
  <c r="CZ450" i="10"/>
  <c r="CZ449" i="10"/>
  <c r="CY449" i="10"/>
  <c r="CZ448" i="10"/>
  <c r="CZ447" i="10"/>
  <c r="CZ446" i="10"/>
  <c r="CY446" i="10"/>
  <c r="CZ445" i="10"/>
  <c r="CZ444" i="10"/>
  <c r="CZ443" i="10"/>
  <c r="CY443" i="10"/>
  <c r="CZ442" i="10"/>
  <c r="CZ441" i="10"/>
  <c r="CZ440" i="10"/>
  <c r="CY440" i="10"/>
  <c r="CZ439" i="10"/>
  <c r="CZ438" i="10"/>
  <c r="CY438" i="10"/>
  <c r="CZ437" i="10"/>
  <c r="CZ436" i="10"/>
  <c r="CZ435" i="10"/>
  <c r="CY435" i="10"/>
  <c r="CZ434" i="10"/>
  <c r="CY434" i="10"/>
  <c r="CZ433" i="10"/>
  <c r="CZ432" i="10"/>
  <c r="CY432" i="10"/>
  <c r="CZ431" i="10"/>
  <c r="CY431" i="10"/>
  <c r="CZ430" i="10"/>
  <c r="CZ429" i="10"/>
  <c r="CY429" i="10"/>
  <c r="CZ428" i="10"/>
  <c r="CY428" i="10"/>
  <c r="CZ427" i="10"/>
  <c r="CZ426" i="10"/>
  <c r="CZ425" i="10"/>
  <c r="CZ424" i="10"/>
  <c r="CZ423" i="10"/>
  <c r="CY423" i="10"/>
  <c r="CZ422" i="10"/>
  <c r="CZ421" i="10"/>
  <c r="CZ420" i="10"/>
  <c r="CY420" i="10"/>
  <c r="CZ419" i="10"/>
  <c r="CZ418" i="10"/>
  <c r="CZ417" i="10"/>
  <c r="CY417" i="10"/>
  <c r="CZ416" i="10"/>
  <c r="CY416" i="10"/>
  <c r="CZ415" i="10"/>
  <c r="CZ414" i="10"/>
  <c r="CZ413" i="10"/>
  <c r="CZ412" i="10"/>
  <c r="CZ411" i="10"/>
  <c r="CZ410" i="10"/>
  <c r="CY410" i="10"/>
  <c r="CZ409" i="10"/>
  <c r="CZ408" i="10"/>
  <c r="CZ407" i="10"/>
  <c r="CY407" i="10"/>
  <c r="CZ406" i="10"/>
  <c r="CZ405" i="10"/>
  <c r="CY405" i="10"/>
  <c r="CZ404" i="10"/>
  <c r="CY404" i="10"/>
  <c r="CZ403" i="10"/>
  <c r="CZ402" i="10"/>
  <c r="CY402" i="10"/>
  <c r="CZ401" i="10"/>
  <c r="CZ400" i="10"/>
  <c r="CZ399" i="10"/>
  <c r="CY399" i="10"/>
  <c r="CZ398" i="10"/>
  <c r="CY398" i="10"/>
  <c r="CZ397" i="10"/>
  <c r="CZ396" i="10"/>
  <c r="CY396" i="10"/>
  <c r="CZ395" i="10"/>
  <c r="CZ394" i="10"/>
  <c r="CZ393" i="10"/>
  <c r="CY393" i="10"/>
  <c r="CZ392" i="10"/>
  <c r="CY392" i="10"/>
  <c r="CZ391" i="10"/>
  <c r="CZ390" i="10"/>
  <c r="CZ389" i="10"/>
  <c r="CZ388" i="10"/>
  <c r="CY388" i="10"/>
  <c r="CZ387" i="10"/>
  <c r="CY387" i="10"/>
  <c r="CZ386" i="10"/>
  <c r="CZ385" i="10"/>
  <c r="CZ384" i="10"/>
  <c r="CZ383" i="10"/>
  <c r="CY383" i="10"/>
  <c r="CZ382" i="10"/>
  <c r="CZ381" i="10"/>
  <c r="CY381" i="10"/>
  <c r="CZ380" i="10"/>
  <c r="CZ379" i="10"/>
  <c r="CZ378" i="10"/>
  <c r="CZ377" i="10"/>
  <c r="CY377" i="10"/>
  <c r="CZ376" i="10"/>
  <c r="CZ375" i="10"/>
  <c r="CY375" i="10"/>
  <c r="CZ374" i="10"/>
  <c r="CY374" i="10"/>
  <c r="CZ373" i="10"/>
  <c r="CZ372" i="10"/>
  <c r="CY372" i="10"/>
  <c r="CZ371" i="10"/>
  <c r="CY371" i="10"/>
  <c r="CZ370" i="10"/>
  <c r="CZ369" i="10"/>
  <c r="CZ368" i="10"/>
  <c r="CY368" i="10"/>
  <c r="CZ367" i="10"/>
  <c r="CZ366" i="10"/>
  <c r="CY366" i="10"/>
  <c r="CZ365" i="10"/>
  <c r="CY365" i="10"/>
  <c r="CZ364" i="10"/>
  <c r="CZ363" i="10"/>
  <c r="CZ362" i="10"/>
  <c r="CZ361" i="10"/>
  <c r="CZ360" i="10"/>
  <c r="CY360" i="10"/>
  <c r="CZ359" i="10"/>
  <c r="CZ358" i="10"/>
  <c r="CZ357" i="10"/>
  <c r="CZ356" i="10"/>
  <c r="CY356" i="10"/>
  <c r="CZ355" i="10"/>
  <c r="CY355" i="10"/>
  <c r="CZ354" i="10"/>
  <c r="CZ353" i="10"/>
  <c r="CZ352" i="10"/>
  <c r="CY352" i="10"/>
  <c r="CZ351" i="10"/>
  <c r="CZ350" i="10"/>
  <c r="CY350" i="10"/>
  <c r="CZ349" i="10"/>
  <c r="CY349" i="10"/>
  <c r="CZ348" i="10"/>
  <c r="CZ347" i="10"/>
  <c r="CZ346" i="10"/>
  <c r="CY346" i="10"/>
  <c r="CZ345" i="10"/>
  <c r="CZ344" i="10"/>
  <c r="CY344" i="10"/>
  <c r="CZ343" i="10"/>
  <c r="CZ342" i="10"/>
  <c r="CZ341" i="10"/>
  <c r="CZ340" i="10"/>
  <c r="CY340" i="10"/>
  <c r="CZ339" i="10"/>
  <c r="CZ338" i="10"/>
  <c r="CY338" i="10"/>
  <c r="CZ337" i="10"/>
  <c r="CZ336" i="10"/>
  <c r="CY336" i="10"/>
  <c r="CZ335" i="10"/>
  <c r="CZ334" i="10"/>
  <c r="CZ333" i="10"/>
  <c r="CZ332" i="10"/>
  <c r="CY332" i="10"/>
  <c r="CZ331" i="10"/>
  <c r="CZ330" i="10"/>
  <c r="CY330" i="10"/>
  <c r="CZ329" i="10"/>
  <c r="CZ328" i="10"/>
  <c r="CY328" i="10"/>
  <c r="CZ327" i="10"/>
  <c r="CZ326" i="10"/>
  <c r="CY326" i="10"/>
  <c r="CZ325" i="10"/>
  <c r="CZ324" i="10"/>
  <c r="CZ323" i="10"/>
  <c r="CZ322" i="10"/>
  <c r="CZ321" i="10"/>
  <c r="CZ320" i="10"/>
  <c r="CY320" i="10"/>
  <c r="CZ319" i="10"/>
  <c r="CZ318" i="10"/>
  <c r="CZ317" i="10"/>
  <c r="CZ316" i="10"/>
  <c r="CY316" i="10"/>
  <c r="CZ315" i="10"/>
  <c r="CZ314" i="10"/>
  <c r="CY314" i="10"/>
  <c r="CZ313" i="10"/>
  <c r="CZ312" i="10"/>
  <c r="CY312" i="10"/>
  <c r="CZ311" i="10"/>
  <c r="CZ310" i="10"/>
  <c r="CZ309" i="10"/>
  <c r="CZ308" i="10"/>
  <c r="CY308" i="10"/>
  <c r="CZ307" i="10"/>
  <c r="CZ306" i="10"/>
  <c r="CY306" i="10"/>
  <c r="CZ305" i="10"/>
  <c r="CZ304" i="10"/>
  <c r="CY304" i="10"/>
  <c r="CZ303" i="10"/>
  <c r="CZ302" i="10"/>
  <c r="CY302" i="10"/>
  <c r="CZ301" i="10"/>
  <c r="CZ300" i="10"/>
  <c r="CZ299" i="10"/>
  <c r="CZ298" i="10"/>
  <c r="CZ297" i="10"/>
  <c r="CZ296" i="10"/>
  <c r="CY296" i="10"/>
  <c r="CZ295" i="10"/>
  <c r="CZ294" i="10"/>
  <c r="CZ293" i="10"/>
  <c r="CZ292" i="10"/>
  <c r="CY292" i="10"/>
  <c r="CZ291" i="10"/>
  <c r="CZ290" i="10"/>
  <c r="CY290" i="10"/>
  <c r="CZ289" i="10"/>
  <c r="CZ288" i="10"/>
  <c r="CY288" i="10"/>
  <c r="CZ287" i="10"/>
  <c r="CY287" i="10"/>
  <c r="CZ286" i="10"/>
  <c r="CZ285" i="10"/>
  <c r="CY285" i="10"/>
  <c r="CZ284" i="10"/>
  <c r="CZ283" i="10"/>
  <c r="CZ282" i="10"/>
  <c r="CY282" i="10"/>
  <c r="CZ281" i="10"/>
  <c r="CZ280" i="10"/>
  <c r="CY280" i="10"/>
  <c r="CZ279" i="10"/>
  <c r="CY279" i="10"/>
  <c r="CZ278" i="10"/>
  <c r="CZ277" i="10"/>
  <c r="CZ276" i="10"/>
  <c r="CY276" i="10"/>
  <c r="CZ275" i="10"/>
  <c r="CZ274" i="10"/>
  <c r="CY274" i="10"/>
  <c r="CZ273" i="10"/>
  <c r="CY273" i="10"/>
  <c r="CZ272" i="10"/>
  <c r="CZ271" i="10"/>
  <c r="CY271" i="10"/>
  <c r="CZ270" i="10"/>
  <c r="CZ269" i="10"/>
  <c r="CY269" i="10"/>
  <c r="CZ268" i="10"/>
  <c r="CY268" i="10"/>
  <c r="CZ267" i="10"/>
  <c r="CZ266" i="10"/>
  <c r="CY266" i="10"/>
  <c r="CZ265" i="10"/>
  <c r="CZ264" i="10"/>
  <c r="CY264" i="10"/>
  <c r="CZ263" i="10"/>
  <c r="CY263" i="10"/>
  <c r="CZ262" i="10"/>
  <c r="CY262" i="10"/>
  <c r="CZ261" i="10"/>
  <c r="CZ260" i="10"/>
  <c r="CY260" i="10"/>
  <c r="CZ259" i="10"/>
  <c r="CZ258" i="10"/>
  <c r="CY258" i="10"/>
  <c r="CZ257" i="10"/>
  <c r="CY257" i="10"/>
  <c r="CZ256" i="10"/>
  <c r="CZ255" i="10"/>
  <c r="CZ254" i="10"/>
  <c r="CZ253" i="10"/>
  <c r="CY253" i="10"/>
  <c r="CZ252" i="10"/>
  <c r="CZ251" i="10"/>
  <c r="CY251" i="10"/>
  <c r="CZ250" i="10"/>
  <c r="CZ249" i="10"/>
  <c r="CY249" i="10"/>
  <c r="CZ248" i="10"/>
  <c r="CZ247" i="10"/>
  <c r="CZ246" i="10"/>
  <c r="CY246" i="10"/>
  <c r="CZ245" i="10"/>
  <c r="CY245" i="10"/>
  <c r="CZ244" i="10"/>
  <c r="CZ243" i="10"/>
  <c r="CZ242" i="10"/>
  <c r="CY242" i="10"/>
  <c r="CZ241" i="10"/>
  <c r="CZ240" i="10"/>
  <c r="CY240" i="10"/>
  <c r="CZ239" i="10"/>
  <c r="CY239" i="10"/>
  <c r="CZ238" i="10"/>
  <c r="CZ237" i="10"/>
  <c r="CZ236" i="10"/>
  <c r="CY236" i="10"/>
  <c r="CZ235" i="10"/>
  <c r="CZ234" i="10"/>
  <c r="CY234" i="10"/>
  <c r="CZ233" i="10"/>
  <c r="CZ232" i="10"/>
  <c r="CZ231" i="10"/>
  <c r="CY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Y222" i="10"/>
  <c r="CZ221" i="10"/>
  <c r="CY221" i="10"/>
  <c r="CZ220" i="10"/>
  <c r="CY220" i="10"/>
  <c r="CZ219" i="10"/>
  <c r="CZ218" i="10"/>
  <c r="CZ217" i="10"/>
  <c r="CZ216" i="10"/>
  <c r="CZ215" i="10"/>
  <c r="CY215" i="10"/>
  <c r="CZ214" i="10"/>
  <c r="CZ213" i="10"/>
  <c r="CY213" i="10"/>
  <c r="CZ212" i="10"/>
  <c r="CZ211" i="10"/>
  <c r="CZ210" i="10"/>
  <c r="CY210" i="10"/>
  <c r="CZ209" i="10"/>
  <c r="CZ208" i="10"/>
  <c r="CZ207" i="10"/>
  <c r="CZ206" i="10"/>
  <c r="CY206" i="10"/>
  <c r="CZ205" i="10"/>
  <c r="CY205" i="10"/>
  <c r="CZ204" i="10"/>
  <c r="CZ203" i="10"/>
  <c r="CZ202" i="10"/>
  <c r="CZ201" i="10"/>
  <c r="CY201" i="10"/>
  <c r="CZ200" i="10"/>
  <c r="CY200" i="10"/>
  <c r="CZ199" i="10"/>
  <c r="CZ198" i="10"/>
  <c r="CY198" i="10"/>
  <c r="CZ197" i="10"/>
  <c r="CZ196" i="10"/>
  <c r="CY196" i="10"/>
  <c r="CZ195" i="10"/>
  <c r="CY195" i="10"/>
  <c r="CZ194" i="10"/>
  <c r="CZ193" i="10"/>
  <c r="CZ192" i="10"/>
  <c r="CZ191" i="10"/>
  <c r="CY191" i="10"/>
  <c r="CZ190" i="10"/>
  <c r="CY190" i="10"/>
  <c r="CZ189" i="10"/>
  <c r="CZ188" i="10"/>
  <c r="CZ187" i="10"/>
  <c r="CZ186" i="10"/>
  <c r="CY186" i="10"/>
  <c r="CZ185" i="10"/>
  <c r="CY185" i="10"/>
  <c r="CZ184" i="10"/>
  <c r="CZ183" i="10"/>
  <c r="CY183" i="10"/>
  <c r="CZ182" i="10"/>
  <c r="CZ181" i="10"/>
  <c r="CY181" i="10"/>
  <c r="CZ180" i="10"/>
  <c r="CY180" i="10"/>
  <c r="CZ179" i="10"/>
  <c r="CY179" i="10"/>
  <c r="CZ178" i="10"/>
  <c r="CZ177" i="10"/>
  <c r="CY177" i="10"/>
  <c r="CZ176" i="10"/>
  <c r="CZ175" i="10"/>
  <c r="CY175" i="10"/>
  <c r="CZ174" i="10"/>
  <c r="CY174" i="10"/>
  <c r="CZ173" i="10"/>
  <c r="CY173" i="10"/>
  <c r="CZ172" i="10"/>
  <c r="CZ171" i="10"/>
  <c r="CY171" i="10"/>
  <c r="CZ170" i="10"/>
  <c r="CZ169" i="10"/>
  <c r="CY169" i="10"/>
  <c r="CZ168" i="10"/>
  <c r="CY168" i="10"/>
  <c r="CZ167" i="10"/>
  <c r="CY167" i="10"/>
  <c r="CZ166" i="10"/>
  <c r="CZ165" i="10"/>
  <c r="CY165" i="10"/>
  <c r="CZ164" i="10"/>
  <c r="CZ163" i="10"/>
  <c r="CY163" i="10"/>
  <c r="CZ162" i="10"/>
  <c r="CY162" i="10"/>
  <c r="CZ161" i="10"/>
  <c r="CY161" i="10"/>
  <c r="CZ160" i="10"/>
  <c r="CZ159" i="10"/>
  <c r="CY159" i="10"/>
  <c r="CZ158" i="10"/>
  <c r="CZ157" i="10"/>
  <c r="CY157" i="10"/>
  <c r="CZ156" i="10"/>
  <c r="CY156" i="10"/>
  <c r="CZ155" i="10"/>
  <c r="CY155" i="10"/>
  <c r="CZ154" i="10"/>
  <c r="CZ153" i="10"/>
  <c r="CZ152" i="10"/>
  <c r="CY152" i="10"/>
  <c r="CZ151" i="10"/>
  <c r="CY151" i="10"/>
  <c r="CZ150" i="10"/>
  <c r="CY150" i="10"/>
  <c r="CZ149" i="10"/>
  <c r="CZ148" i="10"/>
  <c r="CZ147" i="10"/>
  <c r="CZ146" i="10"/>
  <c r="CZ145" i="10"/>
  <c r="CY145" i="10"/>
  <c r="CZ144" i="10"/>
  <c r="CY144" i="10"/>
  <c r="CZ143" i="10"/>
  <c r="CZ142" i="10"/>
  <c r="CY142" i="10"/>
  <c r="CZ141" i="10"/>
  <c r="CY141" i="10"/>
  <c r="CZ140" i="10"/>
  <c r="CZ139" i="10"/>
  <c r="CZ138" i="10"/>
  <c r="CZ137" i="10"/>
  <c r="CY137" i="10"/>
  <c r="CZ136" i="10"/>
  <c r="CY136" i="10"/>
  <c r="CZ135" i="10"/>
  <c r="CY135" i="10"/>
  <c r="CZ134" i="10"/>
  <c r="CZ133" i="10"/>
  <c r="CZ132" i="10"/>
  <c r="CY132" i="10"/>
  <c r="CZ131" i="10"/>
  <c r="CZ130" i="10"/>
  <c r="CZ129" i="10"/>
  <c r="CZ128" i="10"/>
  <c r="CZ127" i="10"/>
  <c r="CY127" i="10"/>
  <c r="CZ126" i="10"/>
  <c r="CY126" i="10"/>
  <c r="CZ125" i="10"/>
  <c r="CZ124" i="10"/>
  <c r="CZ123" i="10"/>
  <c r="CY123" i="10"/>
  <c r="CZ122" i="10"/>
  <c r="CY122" i="10"/>
  <c r="CZ121" i="10"/>
  <c r="CY121" i="10"/>
  <c r="CZ120" i="10"/>
  <c r="CY120" i="10"/>
  <c r="CZ119" i="10"/>
  <c r="CZ118" i="10"/>
  <c r="CZ117" i="10"/>
  <c r="CY117" i="10"/>
  <c r="CZ116" i="10"/>
  <c r="CY116" i="10"/>
  <c r="CZ115" i="10"/>
  <c r="CZ114" i="10"/>
  <c r="CY114" i="10"/>
  <c r="CZ113" i="10"/>
  <c r="CY113" i="10"/>
  <c r="CZ112" i="10"/>
  <c r="CZ111" i="10"/>
  <c r="CY111" i="10"/>
  <c r="CZ110" i="10"/>
  <c r="CZ109" i="10"/>
  <c r="CY109" i="10"/>
  <c r="CZ108" i="10"/>
  <c r="CY108" i="10"/>
  <c r="CZ107" i="10"/>
  <c r="CZ106" i="10"/>
  <c r="CZ105" i="10"/>
  <c r="CY105" i="10"/>
  <c r="CZ104" i="10"/>
  <c r="CY104" i="10"/>
  <c r="CZ103" i="10"/>
  <c r="CY103" i="10"/>
  <c r="CZ102" i="10"/>
  <c r="CY102" i="10"/>
  <c r="CZ101" i="10"/>
  <c r="CZ100" i="10"/>
  <c r="CY100" i="10"/>
  <c r="CZ99" i="10"/>
  <c r="CZ98" i="10"/>
  <c r="CY98" i="10"/>
  <c r="CZ97" i="10"/>
  <c r="CZ96" i="10"/>
  <c r="CY96" i="10"/>
  <c r="CZ95" i="10"/>
  <c r="CY95" i="10"/>
  <c r="CZ94" i="10"/>
  <c r="CY94" i="10"/>
  <c r="CZ93" i="10"/>
  <c r="CY93" i="10"/>
  <c r="CZ92" i="10"/>
  <c r="CY92" i="10"/>
  <c r="CZ91" i="10"/>
  <c r="CZ90" i="10"/>
  <c r="CZ89" i="10"/>
  <c r="CY89" i="10"/>
  <c r="CZ88" i="10"/>
  <c r="CY88" i="10"/>
  <c r="CZ87" i="10"/>
  <c r="CY87" i="10"/>
  <c r="CZ86" i="10"/>
  <c r="CZ85" i="10"/>
  <c r="CZ84" i="10"/>
  <c r="CY84" i="10"/>
  <c r="CZ83" i="10"/>
  <c r="CZ82" i="10"/>
  <c r="CY82" i="10"/>
  <c r="CZ81" i="10"/>
  <c r="CY81" i="10"/>
  <c r="CZ80" i="10"/>
  <c r="CZ79" i="10"/>
  <c r="CZ78" i="10"/>
  <c r="CZ77" i="10"/>
  <c r="CY77" i="10"/>
  <c r="CZ76" i="10"/>
  <c r="CY76" i="10"/>
  <c r="CZ75" i="10"/>
  <c r="CY75" i="10"/>
  <c r="CZ74" i="10"/>
  <c r="CZ73" i="10"/>
  <c r="CY73" i="10"/>
  <c r="CZ72" i="10"/>
  <c r="CZ71" i="10"/>
  <c r="CY71" i="10"/>
  <c r="CZ70" i="10"/>
  <c r="CY70" i="10"/>
  <c r="CZ69" i="10"/>
  <c r="CY69" i="10"/>
  <c r="CZ68" i="10"/>
  <c r="CZ67" i="10"/>
  <c r="CY67" i="10"/>
  <c r="CZ66" i="10"/>
  <c r="CY66" i="10"/>
  <c r="CZ65" i="10"/>
  <c r="CZ64" i="10"/>
  <c r="CZ63" i="10"/>
  <c r="CZ62" i="10"/>
  <c r="CY62" i="10"/>
  <c r="CZ61" i="10"/>
  <c r="CY61" i="10"/>
  <c r="CZ60" i="10"/>
  <c r="CY60" i="10"/>
  <c r="CZ59" i="10"/>
  <c r="CY59" i="10"/>
  <c r="CZ58" i="10"/>
  <c r="CZ57" i="10"/>
  <c r="CY57" i="10"/>
  <c r="CZ56" i="10"/>
  <c r="CY56" i="10"/>
  <c r="CZ55" i="10"/>
  <c r="CY55" i="10"/>
  <c r="CZ54" i="10"/>
  <c r="CY54" i="10"/>
  <c r="CZ53" i="10"/>
  <c r="CZ52" i="10"/>
  <c r="CZ51" i="10"/>
  <c r="CY51" i="10"/>
  <c r="CZ50" i="10"/>
  <c r="CZ49" i="10"/>
  <c r="CY49" i="10"/>
  <c r="CZ48" i="10"/>
  <c r="CY48" i="10"/>
  <c r="CZ47" i="10"/>
  <c r="CY47" i="10"/>
  <c r="CZ46" i="10"/>
  <c r="CZ45" i="10"/>
  <c r="CY45" i="10"/>
  <c r="CZ44" i="10"/>
  <c r="CZ43" i="10"/>
  <c r="CZ42" i="10"/>
  <c r="CY42" i="10"/>
  <c r="CZ41" i="10"/>
  <c r="CY41" i="10"/>
  <c r="CZ40" i="10"/>
  <c r="CZ39" i="10"/>
  <c r="CY39" i="10"/>
  <c r="CZ38" i="10"/>
  <c r="CY38" i="10"/>
  <c r="CZ37" i="10"/>
  <c r="CY37" i="10"/>
  <c r="CZ36" i="10"/>
  <c r="CY36" i="10"/>
  <c r="CZ35" i="10"/>
  <c r="CY35" i="10"/>
  <c r="CZ34" i="10"/>
  <c r="CZ33" i="10"/>
  <c r="CZ32" i="10"/>
  <c r="CY32" i="10"/>
  <c r="CZ31" i="10"/>
  <c r="CY31" i="10"/>
  <c r="CZ30" i="10"/>
  <c r="CY30" i="10"/>
  <c r="CZ29" i="10"/>
  <c r="CY29" i="10"/>
  <c r="CZ28" i="10"/>
  <c r="CY28" i="10"/>
  <c r="CZ27" i="10"/>
  <c r="CY27" i="10"/>
  <c r="CZ26" i="10"/>
  <c r="CZ25" i="10"/>
  <c r="CZ24" i="10"/>
  <c r="CY24" i="10"/>
  <c r="CZ23" i="10"/>
  <c r="CY23" i="10"/>
  <c r="CZ22" i="10"/>
  <c r="CY22" i="10"/>
  <c r="CZ21" i="10"/>
  <c r="CY21" i="10"/>
  <c r="CZ20" i="10"/>
  <c r="CY20" i="10"/>
  <c r="CZ19" i="10"/>
  <c r="CZ18" i="10"/>
  <c r="CY18" i="10"/>
  <c r="CZ17" i="10"/>
  <c r="CY17" i="10"/>
  <c r="CZ16" i="10"/>
  <c r="CZ15" i="10"/>
  <c r="CZ14" i="10"/>
  <c r="CZ13" i="10"/>
  <c r="CY13" i="10"/>
  <c r="CZ12" i="10"/>
  <c r="CY12" i="10"/>
  <c r="CZ11" i="10"/>
  <c r="CY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 s="1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AR504" i="16" s="1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 s="1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AR498" i="16" s="1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AR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C492" i="16"/>
  <c r="AR492" i="16" s="1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C490" i="16"/>
  <c r="AR490" i="16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AR478" i="16" s="1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AR474" i="16" s="1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 s="1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AR453" i="16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AR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AR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AR443" i="16" s="1"/>
  <c r="C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AR441" i="16" s="1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AR439" i="16" s="1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AR436" i="16" s="1"/>
  <c r="C436" i="16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AR426" i="16" s="1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AR423" i="16" s="1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AR412" i="16" s="1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AR410" i="16" s="1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AR408" i="16" s="1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AR407" i="16" s="1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AR404" i="16" s="1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 s="1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AR400" i="16" s="1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AR396" i="16" s="1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AR387" i="16" s="1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AR385" i="16" s="1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AR384" i="16" s="1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AR381" i="16" s="1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AR380" i="16" s="1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 s="1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AR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AR373" i="16" s="1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AR365" i="16" s="1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AR362" i="16" s="1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AR358" i="16" s="1"/>
  <c r="C358" i="16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AR356" i="16" s="1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AR354" i="16" s="1"/>
  <c r="C354" i="16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AR351" i="16" s="1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AR347" i="16" s="1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AR346" i="16" s="1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AR345" i="16" s="1"/>
  <c r="C345" i="16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AR344" i="16" s="1"/>
  <c r="C344" i="16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AR343" i="16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AR334" i="16" s="1"/>
  <c r="C334" i="16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AR331" i="16" s="1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AR325" i="16" s="1"/>
  <c r="C325" i="16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AR323" i="16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AR320" i="16" s="1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 s="1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 s="1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AR310" i="16" s="1"/>
  <c r="C310" i="16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AR309" i="16" s="1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 s="1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AR304" i="16" s="1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 s="1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AR300" i="16" s="1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AR294" i="16" s="1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 s="1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AR292" i="16" s="1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AR291" i="16" s="1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 s="1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AR287" i="16" s="1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AR283" i="16" s="1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AR279" i="16" s="1"/>
  <c r="C279" i="16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AR277" i="16" s="1"/>
  <c r="C277" i="16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AR261" i="16" s="1"/>
  <c r="C261" i="16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AR256" i="16" s="1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AR251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AR250" i="16" s="1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 s="1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AR246" i="16" s="1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AR244" i="16" s="1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A238" i="16" s="1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AR236" i="16" s="1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AR233" i="16" s="1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AR230" i="16" s="1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AR228" i="16" s="1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AR226" i="16" s="1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R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AR221" i="16" s="1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AR218" i="16" s="1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AR215" i="16" s="1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AR214" i="16" s="1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AR212" i="16" s="1"/>
  <c r="C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AR209" i="16" s="1"/>
  <c r="C209" i="16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AR201" i="16" s="1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AR195" i="16" s="1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C193" i="16"/>
  <c r="AR193" i="16" s="1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AR189" i="16" s="1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 s="1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AR187" i="16" s="1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 s="1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AR182" i="16" s="1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A178" i="16" s="1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AR177" i="16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AR176" i="16" s="1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AR175" i="16" s="1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AR171" i="16" s="1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AR169" i="16" s="1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AR168" i="16" s="1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A167" i="16" s="1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AR164" i="16" s="1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AR161" i="16" s="1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 s="1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 s="1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 s="1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 s="1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AR145" i="16" s="1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 s="1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AR142" i="16" s="1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AR141" i="16" s="1"/>
  <c r="C141" i="16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C139" i="16"/>
  <c r="AR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AR138" i="16" s="1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AR136" i="16" s="1"/>
  <c r="C136" i="16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AR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A128" i="16" s="1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AR125" i="16" s="1"/>
  <c r="C125" i="16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A117" i="16" s="1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AR116" i="16" s="1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C115" i="16"/>
  <c r="AR115" i="16" s="1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AR113" i="16" s="1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AR110" i="16" s="1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A84" i="16" s="1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 s="1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AR82" i="16" s="1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AR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AR79" i="16" s="1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AR74" i="16" s="1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AR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AR69" i="16" s="1"/>
  <c r="C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 s="1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AR58" i="16" s="1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 s="1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AR48" i="16" s="1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 s="1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A43" i="16" s="1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 s="1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C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A26" i="16" s="1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AR19" i="16" s="1"/>
  <c r="C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AS5" i="16"/>
  <c r="L54" i="20"/>
  <c r="R54" i="20" s="1"/>
  <c r="U54" i="20" s="1"/>
  <c r="L53" i="20"/>
  <c r="O53" i="20" s="1"/>
  <c r="L52" i="20"/>
  <c r="R52" i="20"/>
  <c r="U52" i="20" s="1"/>
  <c r="L7" i="20"/>
  <c r="R7" i="20"/>
  <c r="U7" i="20"/>
  <c r="L8" i="20"/>
  <c r="O8" i="20"/>
  <c r="L9" i="20"/>
  <c r="R9" i="20"/>
  <c r="L10" i="20"/>
  <c r="R10" i="20" s="1"/>
  <c r="U10" i="20" s="1"/>
  <c r="L11" i="20"/>
  <c r="O11" i="20"/>
  <c r="L12" i="20"/>
  <c r="R12" i="20"/>
  <c r="L13" i="20"/>
  <c r="R13" i="20"/>
  <c r="U13" i="20" s="1"/>
  <c r="L14" i="20"/>
  <c r="O14" i="20" s="1"/>
  <c r="L15" i="20"/>
  <c r="R15" i="20"/>
  <c r="O15" i="20"/>
  <c r="L16" i="20"/>
  <c r="R16" i="20" s="1"/>
  <c r="U16" i="20" s="1"/>
  <c r="L17" i="20"/>
  <c r="O17" i="20"/>
  <c r="L18" i="20"/>
  <c r="O18" i="20"/>
  <c r="R18" i="20"/>
  <c r="L19" i="20"/>
  <c r="R19" i="20" s="1"/>
  <c r="U19" i="20" s="1"/>
  <c r="O19" i="20"/>
  <c r="L20" i="20"/>
  <c r="O20" i="20"/>
  <c r="L21" i="20"/>
  <c r="R21" i="20"/>
  <c r="U21" i="20" s="1"/>
  <c r="L22" i="20"/>
  <c r="L23" i="20"/>
  <c r="O23" i="20"/>
  <c r="L24" i="20"/>
  <c r="O24" i="20" s="1"/>
  <c r="L25" i="20"/>
  <c r="O25" i="20"/>
  <c r="L26" i="20"/>
  <c r="O26" i="20"/>
  <c r="L27" i="20"/>
  <c r="R27" i="20"/>
  <c r="U27" i="20" s="1"/>
  <c r="O27" i="20"/>
  <c r="L28" i="20"/>
  <c r="R28" i="20"/>
  <c r="U28" i="20" s="1"/>
  <c r="L29" i="20"/>
  <c r="O29" i="20" s="1"/>
  <c r="L30" i="20"/>
  <c r="R30" i="20" s="1"/>
  <c r="L31" i="20"/>
  <c r="R31" i="20"/>
  <c r="U31" i="20" s="1"/>
  <c r="L32" i="20"/>
  <c r="O32" i="20"/>
  <c r="L33" i="20"/>
  <c r="O33" i="20"/>
  <c r="L34" i="20"/>
  <c r="O34" i="20"/>
  <c r="R34" i="20"/>
  <c r="U34" i="20" s="1"/>
  <c r="L35" i="20"/>
  <c r="O35" i="20"/>
  <c r="L36" i="20"/>
  <c r="R36" i="20" s="1"/>
  <c r="L37" i="20"/>
  <c r="R37" i="20" s="1"/>
  <c r="U37" i="20" s="1"/>
  <c r="L38" i="20"/>
  <c r="O38" i="20"/>
  <c r="L39" i="20"/>
  <c r="R39" i="20"/>
  <c r="U39" i="20" s="1"/>
  <c r="L40" i="20"/>
  <c r="R40" i="20" s="1"/>
  <c r="U40" i="20" s="1"/>
  <c r="L41" i="20"/>
  <c r="O41" i="20" s="1"/>
  <c r="L42" i="20"/>
  <c r="O42" i="20" s="1"/>
  <c r="L43" i="20"/>
  <c r="O43" i="20"/>
  <c r="L44" i="20"/>
  <c r="L45" i="20"/>
  <c r="R45" i="20"/>
  <c r="U45" i="20" s="1"/>
  <c r="O45" i="20"/>
  <c r="L46" i="20"/>
  <c r="R46" i="20"/>
  <c r="U46" i="20" s="1"/>
  <c r="O46" i="20"/>
  <c r="L47" i="20"/>
  <c r="O47" i="20"/>
  <c r="L48" i="20"/>
  <c r="R48" i="20"/>
  <c r="L49" i="20"/>
  <c r="R49" i="20" s="1"/>
  <c r="U49" i="20" s="1"/>
  <c r="L50" i="20"/>
  <c r="O50" i="20"/>
  <c r="L51" i="20"/>
  <c r="R51" i="20" s="1"/>
  <c r="U51" i="20" s="1"/>
  <c r="O51" i="20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A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39" i="16"/>
  <c r="A261" i="16"/>
  <c r="A272" i="16"/>
  <c r="A141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70" i="16"/>
  <c r="A131" i="16"/>
  <c r="A137" i="16"/>
  <c r="A71" i="16"/>
  <c r="A198" i="16"/>
  <c r="A292" i="16"/>
  <c r="A64" i="16"/>
  <c r="A46" i="16"/>
  <c r="A8" i="16"/>
  <c r="A232" i="16"/>
  <c r="A21" i="16"/>
  <c r="A57" i="16"/>
  <c r="AR91" i="16"/>
  <c r="AR119" i="16"/>
  <c r="A187" i="16"/>
  <c r="A189" i="16"/>
  <c r="A225" i="16"/>
  <c r="A97" i="16"/>
  <c r="A182" i="16"/>
  <c r="A275" i="16"/>
  <c r="A228" i="16"/>
  <c r="A124" i="16"/>
  <c r="A130" i="16"/>
  <c r="A160" i="16"/>
  <c r="A218" i="16"/>
  <c r="A230" i="16"/>
  <c r="AR266" i="16"/>
  <c r="A266" i="16"/>
  <c r="A286" i="16"/>
  <c r="A107" i="16"/>
  <c r="A139" i="16"/>
  <c r="A17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R274" i="16"/>
  <c r="A408" i="16"/>
  <c r="A429" i="16"/>
  <c r="A118" i="16"/>
  <c r="A176" i="16"/>
  <c r="A400" i="16"/>
  <c r="A472" i="16"/>
  <c r="A298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479" i="16"/>
  <c r="A69" i="16"/>
  <c r="A354" i="16"/>
  <c r="A365" i="16"/>
  <c r="A386" i="16"/>
  <c r="A433" i="16"/>
  <c r="A446" i="16"/>
  <c r="A471" i="16"/>
  <c r="A486" i="16"/>
  <c r="A460" i="16"/>
  <c r="A113" i="16"/>
  <c r="A175" i="16"/>
  <c r="A222" i="16"/>
  <c r="A316" i="16"/>
  <c r="A409" i="16"/>
  <c r="A474" i="16"/>
  <c r="A308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AR30" i="16" s="1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R165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A439" i="10" s="1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3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173" i="16"/>
  <c r="AR280" i="16"/>
  <c r="AR367" i="16"/>
  <c r="A367" i="16"/>
  <c r="A300" i="16"/>
  <c r="A332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107" i="16"/>
  <c r="AR238" i="16"/>
  <c r="AV51" i="10"/>
  <c r="AR46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AV341" i="10"/>
  <c r="CV335" i="10"/>
  <c r="CU233" i="10"/>
  <c r="CW449" i="10"/>
  <c r="AV317" i="10"/>
  <c r="BE510" i="10"/>
  <c r="BE378" i="10" s="1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411" i="10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211" i="10" s="1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K313" i="10" s="1"/>
  <c r="CE510" i="10"/>
  <c r="BY510" i="10"/>
  <c r="BY301" i="10" s="1"/>
  <c r="BO510" i="10"/>
  <c r="BO458" i="10" s="1"/>
  <c r="BF510" i="10"/>
  <c r="BJ510" i="10"/>
  <c r="BG510" i="10"/>
  <c r="BG32" i="10" s="1"/>
  <c r="CF510" i="10"/>
  <c r="BB510" i="10"/>
  <c r="BV510" i="10"/>
  <c r="BV35" i="10" s="1"/>
  <c r="BM510" i="10"/>
  <c r="CO510" i="10"/>
  <c r="CO495" i="10" s="1"/>
  <c r="CO447" i="10"/>
  <c r="F11" i="13"/>
  <c r="BP510" i="10"/>
  <c r="CL510" i="10"/>
  <c r="CD510" i="10"/>
  <c r="CD415" i="10"/>
  <c r="CB510" i="10"/>
  <c r="CB419" i="10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CO323" i="10"/>
  <c r="CO379" i="10"/>
  <c r="CO431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CB495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O267" i="10"/>
  <c r="CB387" i="10"/>
  <c r="CO165" i="10"/>
  <c r="CO411" i="10"/>
  <c r="CB432" i="10"/>
  <c r="CB295" i="10"/>
  <c r="CB393" i="10"/>
  <c r="CB447" i="10"/>
  <c r="CB461" i="10"/>
  <c r="CB405" i="10"/>
  <c r="CB467" i="10"/>
  <c r="CB177" i="10"/>
  <c r="CB309" i="10"/>
  <c r="CB347" i="10"/>
  <c r="CB477" i="10"/>
  <c r="CB175" i="10"/>
  <c r="CB335" i="10"/>
  <c r="CB323" i="10"/>
  <c r="CB411" i="10"/>
  <c r="CB493" i="10"/>
  <c r="CD487" i="10"/>
  <c r="CB343" i="10"/>
  <c r="CB353" i="10"/>
  <c r="CX33" i="10"/>
  <c r="CH379" i="10"/>
  <c r="CD331" i="10"/>
  <c r="CD337" i="10"/>
  <c r="CO405" i="10"/>
  <c r="CO367" i="10"/>
  <c r="CO409" i="10"/>
  <c r="CF177" i="10"/>
  <c r="BO285" i="10"/>
  <c r="CO85" i="10"/>
  <c r="CO186" i="10"/>
  <c r="CO347" i="10"/>
  <c r="CH495" i="10"/>
  <c r="CH441" i="10"/>
  <c r="CD175" i="10"/>
  <c r="CD188" i="10"/>
  <c r="CO329" i="10"/>
  <c r="CO489" i="10"/>
  <c r="CO385" i="10"/>
  <c r="CO173" i="10"/>
  <c r="CO501" i="10"/>
  <c r="CO492" i="10"/>
  <c r="CO471" i="10"/>
  <c r="CH369" i="10"/>
  <c r="CH425" i="10"/>
  <c r="CH335" i="10"/>
  <c r="CA492" i="10"/>
  <c r="CA504" i="10"/>
  <c r="CA146" i="10"/>
  <c r="CA282" i="10"/>
  <c r="CA457" i="10"/>
  <c r="CD467" i="10"/>
  <c r="CD311" i="10"/>
  <c r="CO196" i="10"/>
  <c r="CO335" i="10"/>
  <c r="CO361" i="10"/>
  <c r="CF179" i="10"/>
  <c r="CF295" i="10"/>
  <c r="BO10" i="10"/>
  <c r="CF467" i="10"/>
  <c r="CF365" i="10"/>
  <c r="CO337" i="10"/>
  <c r="CO505" i="10"/>
  <c r="CH393" i="10"/>
  <c r="CH373" i="10"/>
  <c r="CH341" i="10"/>
  <c r="CH461" i="10"/>
  <c r="CA419" i="10"/>
  <c r="CD196" i="10"/>
  <c r="CD425" i="10"/>
  <c r="CO188" i="10"/>
  <c r="CO327" i="10"/>
  <c r="CO321" i="10"/>
  <c r="CO419" i="10"/>
  <c r="CF499" i="10"/>
  <c r="CF329" i="10"/>
  <c r="CF220" i="10"/>
  <c r="CF439" i="10"/>
  <c r="BO272" i="10"/>
  <c r="CF461" i="10"/>
  <c r="CD419" i="10"/>
  <c r="CO477" i="10"/>
  <c r="CO333" i="10"/>
  <c r="CO295" i="10"/>
  <c r="CH309" i="10"/>
  <c r="CH367" i="10"/>
  <c r="CH317" i="10"/>
  <c r="CH471" i="10"/>
  <c r="CH431" i="10"/>
  <c r="CD177" i="10"/>
  <c r="CO190" i="10"/>
  <c r="CO192" i="10"/>
  <c r="CO317" i="10"/>
  <c r="CF327" i="10"/>
  <c r="CF204" i="10"/>
  <c r="BO390" i="10"/>
  <c r="CO467" i="10"/>
  <c r="CO331" i="10"/>
  <c r="CH295" i="10"/>
  <c r="CH301" i="10"/>
  <c r="CH447" i="10"/>
  <c r="CH206" i="10"/>
  <c r="CH215" i="10"/>
  <c r="CH321" i="10"/>
  <c r="CH489" i="10"/>
  <c r="CH87" i="10"/>
  <c r="CH190" i="10"/>
  <c r="CH194" i="10"/>
  <c r="CH339" i="10"/>
  <c r="CH481" i="10"/>
  <c r="CH399" i="10"/>
  <c r="CH165" i="10"/>
  <c r="CH173" i="10"/>
  <c r="CH333" i="10"/>
  <c r="CH429" i="10"/>
  <c r="CH175" i="10"/>
  <c r="CH216" i="10"/>
  <c r="CH501" i="10"/>
  <c r="CH188" i="10"/>
  <c r="CH331" i="10"/>
  <c r="CH493" i="10"/>
  <c r="CH208" i="10"/>
  <c r="CH167" i="10"/>
  <c r="CH186" i="10"/>
  <c r="CH505" i="10"/>
  <c r="CH337" i="10"/>
  <c r="CH490" i="10"/>
  <c r="CH179" i="10"/>
  <c r="CH192" i="10"/>
  <c r="CH451" i="10"/>
  <c r="CH363" i="10"/>
  <c r="CH123" i="10"/>
  <c r="CH387" i="10"/>
  <c r="CH427" i="10"/>
  <c r="CH365" i="10"/>
  <c r="CH305" i="10"/>
  <c r="CH395" i="10"/>
  <c r="CH409" i="10"/>
  <c r="CH496" i="10"/>
  <c r="CH460" i="10"/>
  <c r="CH288" i="10"/>
  <c r="CH264" i="10"/>
  <c r="CH368" i="10"/>
  <c r="CH213" i="10"/>
  <c r="CH105" i="10"/>
  <c r="CH211" i="10"/>
  <c r="CH91" i="10"/>
  <c r="CH36" i="10"/>
  <c r="CH12" i="10"/>
  <c r="CH492" i="10"/>
  <c r="CH402" i="10"/>
  <c r="CH283" i="10"/>
  <c r="CH259" i="10"/>
  <c r="CH252" i="10"/>
  <c r="CH149" i="10"/>
  <c r="CH53" i="10"/>
  <c r="CH147" i="10"/>
  <c r="CH377" i="10"/>
  <c r="CH297" i="10"/>
  <c r="CH478" i="10"/>
  <c r="CH456" i="10"/>
  <c r="CH284" i="10"/>
  <c r="CH304" i="10"/>
  <c r="CH197" i="10"/>
  <c r="CH89" i="10"/>
  <c r="CH195" i="10"/>
  <c r="CH71" i="10"/>
  <c r="CH32" i="10"/>
  <c r="CH338" i="10"/>
  <c r="CH398" i="10"/>
  <c r="CH279" i="10"/>
  <c r="CH372" i="10"/>
  <c r="CH241" i="10"/>
  <c r="CH133" i="10"/>
  <c r="CH239" i="10"/>
  <c r="CH474" i="10"/>
  <c r="CH452" i="10"/>
  <c r="CH280" i="10"/>
  <c r="CH256" i="10"/>
  <c r="CH350" i="10"/>
  <c r="CH181" i="10"/>
  <c r="CH73" i="10"/>
  <c r="CH171" i="10"/>
  <c r="CH55" i="10"/>
  <c r="CH28" i="10"/>
  <c r="CH226" i="10"/>
  <c r="CH498" i="10"/>
  <c r="CH394" i="10"/>
  <c r="CH275" i="10"/>
  <c r="CH340" i="10"/>
  <c r="CH225" i="10"/>
  <c r="CH117" i="10"/>
  <c r="CH223" i="10"/>
  <c r="CH319" i="10"/>
  <c r="CH502" i="10"/>
  <c r="CH300" i="10"/>
  <c r="CH276" i="10"/>
  <c r="CH380" i="10"/>
  <c r="CH254" i="10"/>
  <c r="CH153" i="10"/>
  <c r="CH57" i="10"/>
  <c r="CH151" i="10"/>
  <c r="CH48" i="10"/>
  <c r="CH24" i="10"/>
  <c r="CH178" i="10"/>
  <c r="CH414" i="10"/>
  <c r="CH390" i="10"/>
  <c r="CH271" i="10"/>
  <c r="CH308" i="10"/>
  <c r="CH101" i="10"/>
  <c r="CH207" i="10"/>
  <c r="CH119" i="10"/>
  <c r="CH468" i="10"/>
  <c r="CH296" i="10"/>
  <c r="CH348" i="10"/>
  <c r="CH243" i="10"/>
  <c r="CH386" i="10"/>
  <c r="CH193" i="10"/>
  <c r="CH131" i="10"/>
  <c r="CH43" i="10"/>
  <c r="CH19" i="10"/>
  <c r="CH504" i="10"/>
  <c r="CH470" i="10"/>
  <c r="CH294" i="10"/>
  <c r="CH270" i="10"/>
  <c r="CH352" i="10"/>
  <c r="CH205" i="10"/>
  <c r="CH97" i="10"/>
  <c r="CH219" i="10"/>
  <c r="CH99" i="10"/>
  <c r="CH38" i="10"/>
  <c r="CH388" i="10"/>
  <c r="CH201" i="10"/>
  <c r="CH41" i="10"/>
  <c r="CH222" i="10"/>
  <c r="CH240" i="10"/>
  <c r="CH400" i="10"/>
  <c r="CH358" i="10"/>
  <c r="CH234" i="10"/>
  <c r="CH166" i="10"/>
  <c r="CH68" i="10"/>
  <c r="CH64" i="10"/>
  <c r="CH412" i="10"/>
  <c r="CH157" i="10"/>
  <c r="CH198" i="10"/>
  <c r="CH180" i="10"/>
  <c r="CH176" i="10"/>
  <c r="CH77" i="10"/>
  <c r="CH160" i="10"/>
  <c r="CH29" i="10"/>
  <c r="CH261" i="10"/>
  <c r="CH164" i="10"/>
  <c r="CH152" i="10"/>
  <c r="CH457" i="10"/>
  <c r="CH443" i="10"/>
  <c r="CH343" i="10"/>
  <c r="CH299" i="10"/>
  <c r="CH509" i="10"/>
  <c r="CH316" i="10"/>
  <c r="CH16" i="10"/>
  <c r="CH291" i="10"/>
  <c r="CH177" i="10"/>
  <c r="CH103" i="10"/>
  <c r="CH39" i="10"/>
  <c r="CH15" i="10"/>
  <c r="CH466" i="10"/>
  <c r="CH290" i="10"/>
  <c r="CH266" i="10"/>
  <c r="CH382" i="10"/>
  <c r="CH189" i="10"/>
  <c r="CH81" i="10"/>
  <c r="CH79" i="10"/>
  <c r="CH34" i="10"/>
  <c r="CH10" i="10"/>
  <c r="CH289" i="10"/>
  <c r="CH125" i="10"/>
  <c r="CH25" i="10"/>
  <c r="CH174" i="10"/>
  <c r="CH148" i="10"/>
  <c r="CH144" i="10"/>
  <c r="CH285" i="10"/>
  <c r="CH134" i="10"/>
  <c r="CH220" i="10"/>
  <c r="CH184" i="10"/>
  <c r="CH396" i="10"/>
  <c r="CH93" i="10"/>
  <c r="CH202" i="10"/>
  <c r="CH158" i="10"/>
  <c r="CH116" i="10"/>
  <c r="CH112" i="10"/>
  <c r="CH45" i="10"/>
  <c r="CH486" i="10"/>
  <c r="CH82" i="10"/>
  <c r="CH217" i="10"/>
  <c r="CH108" i="10"/>
  <c r="CH107" i="10"/>
  <c r="CH383" i="10"/>
  <c r="CH345" i="10"/>
  <c r="CH464" i="10"/>
  <c r="CH245" i="10"/>
  <c r="CH135" i="10"/>
  <c r="CH146" i="10"/>
  <c r="CH267" i="10"/>
  <c r="CH85" i="10"/>
  <c r="CH83" i="10"/>
  <c r="CH35" i="10"/>
  <c r="CH480" i="10"/>
  <c r="CH462" i="10"/>
  <c r="CH286" i="10"/>
  <c r="CH262" i="10"/>
  <c r="CH318" i="10"/>
  <c r="CH161" i="10"/>
  <c r="CH65" i="10"/>
  <c r="CH187" i="10"/>
  <c r="CH63" i="10"/>
  <c r="CH30" i="10"/>
  <c r="CH242" i="10"/>
  <c r="CH273" i="10"/>
  <c r="CH61" i="10"/>
  <c r="CH370" i="10"/>
  <c r="CH142" i="10"/>
  <c r="CH84" i="10"/>
  <c r="CH96" i="10"/>
  <c r="CH269" i="10"/>
  <c r="CH139" i="10"/>
  <c r="CH98" i="10"/>
  <c r="CH102" i="10"/>
  <c r="CH140" i="10"/>
  <c r="CH120" i="10"/>
  <c r="CH281" i="10"/>
  <c r="CH199" i="10"/>
  <c r="CH122" i="10"/>
  <c r="CH126" i="10"/>
  <c r="CH52" i="10"/>
  <c r="CH168" i="10"/>
  <c r="CH114" i="10"/>
  <c r="CH408" i="10"/>
  <c r="CH150" i="10"/>
  <c r="CH183" i="10"/>
  <c r="CH232" i="10"/>
  <c r="CH100" i="10"/>
  <c r="CH415" i="10"/>
  <c r="CH315" i="10"/>
  <c r="CH292" i="10"/>
  <c r="CH111" i="10"/>
  <c r="CH263" i="10"/>
  <c r="CH67" i="10"/>
  <c r="CH306" i="10"/>
  <c r="CH458" i="10"/>
  <c r="CH258" i="10"/>
  <c r="CH145" i="10"/>
  <c r="CH159" i="10"/>
  <c r="CH26" i="10"/>
  <c r="CH257" i="10"/>
  <c r="CH138" i="10"/>
  <c r="CH236" i="10"/>
  <c r="CH248" i="10"/>
  <c r="CH66" i="10"/>
  <c r="CH76" i="10"/>
  <c r="CH265" i="10"/>
  <c r="CH90" i="10"/>
  <c r="CH204" i="10"/>
  <c r="CH182" i="10"/>
  <c r="CH228" i="10"/>
  <c r="CH154" i="10"/>
  <c r="CH437" i="10"/>
  <c r="CH381" i="10"/>
  <c r="CH439" i="10"/>
  <c r="CH407" i="10"/>
  <c r="CH268" i="10"/>
  <c r="CH40" i="10"/>
  <c r="CH334" i="10"/>
  <c r="CH47" i="10"/>
  <c r="CH170" i="10"/>
  <c r="CH298" i="10"/>
  <c r="CH384" i="10"/>
  <c r="CH113" i="10"/>
  <c r="CH127" i="10"/>
  <c r="CH18" i="10"/>
  <c r="CH302" i="10"/>
  <c r="CH74" i="10"/>
  <c r="CH92" i="10"/>
  <c r="CH109" i="10"/>
  <c r="CH128" i="10"/>
  <c r="CH233" i="10"/>
  <c r="CH238" i="10"/>
  <c r="CH60" i="10"/>
  <c r="CH346" i="10"/>
  <c r="CH392" i="10"/>
  <c r="CH230" i="10"/>
  <c r="CH293" i="10"/>
  <c r="CH435" i="10"/>
  <c r="CH499" i="10"/>
  <c r="CH229" i="10"/>
  <c r="CH508" i="10"/>
  <c r="CH69" i="10"/>
  <c r="CH31" i="10"/>
  <c r="CH282" i="10"/>
  <c r="CH250" i="10"/>
  <c r="CH374" i="10"/>
  <c r="CH50" i="10"/>
  <c r="CH210" i="10"/>
  <c r="CH231" i="10"/>
  <c r="CH110" i="10"/>
  <c r="CH200" i="10"/>
  <c r="CH59" i="10"/>
  <c r="CH70" i="10"/>
  <c r="CH104" i="10"/>
  <c r="CH115" i="10"/>
  <c r="CH94" i="10"/>
  <c r="CH80" i="10"/>
  <c r="CH277" i="10"/>
  <c r="CH13" i="10"/>
  <c r="CH141" i="10"/>
  <c r="CH449" i="10"/>
  <c r="CH307" i="10"/>
  <c r="CH403" i="10"/>
  <c r="CH371" i="10"/>
  <c r="CH483" i="10"/>
  <c r="CH455" i="10"/>
  <c r="CH303" i="10"/>
  <c r="CH137" i="10"/>
  <c r="CH410" i="10"/>
  <c r="CH191" i="10"/>
  <c r="CH27" i="10"/>
  <c r="CH472" i="10"/>
  <c r="CH278" i="10"/>
  <c r="CH237" i="10"/>
  <c r="CH46" i="10"/>
  <c r="CH162" i="10"/>
  <c r="CH155" i="10"/>
  <c r="CH78" i="10"/>
  <c r="CH136" i="10"/>
  <c r="CH37" i="10"/>
  <c r="CH196" i="10"/>
  <c r="CH49" i="10"/>
  <c r="CH62" i="10"/>
  <c r="CH72" i="10"/>
  <c r="CH366" i="10"/>
  <c r="CH354" i="10"/>
  <c r="CH86" i="10"/>
  <c r="CH359" i="10"/>
  <c r="CH397" i="10"/>
  <c r="CH445" i="10"/>
  <c r="CH272" i="10"/>
  <c r="CH51" i="10"/>
  <c r="CH364" i="10"/>
  <c r="CH22" i="10"/>
  <c r="CH156" i="10"/>
  <c r="CH224" i="10"/>
  <c r="CH124" i="10"/>
  <c r="CH362" i="10"/>
  <c r="CH465" i="10"/>
  <c r="CH357" i="10"/>
  <c r="CH507" i="10"/>
  <c r="CH121" i="10"/>
  <c r="CH23" i="10"/>
  <c r="CH221" i="10"/>
  <c r="CH404" i="10"/>
  <c r="CH56" i="10"/>
  <c r="CH506" i="10"/>
  <c r="CH484" i="10"/>
  <c r="CH487" i="10"/>
  <c r="CH44" i="10"/>
  <c r="CH218" i="10"/>
  <c r="CH129" i="10"/>
  <c r="CH376" i="10"/>
  <c r="CH185" i="10"/>
  <c r="CH356" i="10"/>
  <c r="CH54" i="10"/>
  <c r="CH406" i="10"/>
  <c r="CH235" i="10"/>
  <c r="CH75" i="10"/>
  <c r="CH21" i="10"/>
  <c r="CH33" i="10"/>
  <c r="CH247" i="10"/>
  <c r="CH413" i="10"/>
  <c r="CH360" i="10"/>
  <c r="CH454" i="10"/>
  <c r="CH143" i="10"/>
  <c r="CH106" i="10"/>
  <c r="CH58" i="10"/>
  <c r="CH172" i="10"/>
  <c r="CH417" i="10"/>
  <c r="CH389" i="10"/>
  <c r="CH214" i="10"/>
  <c r="CH163" i="10"/>
  <c r="CH274" i="10"/>
  <c r="CH42" i="10"/>
  <c r="CH378" i="10"/>
  <c r="CH132" i="10"/>
  <c r="CH244" i="10"/>
  <c r="CH118" i="10"/>
  <c r="CH438" i="10"/>
  <c r="CH424" i="10"/>
  <c r="CH436" i="10"/>
  <c r="CH446" i="10"/>
  <c r="CH450" i="10"/>
  <c r="CH314" i="10"/>
  <c r="CH322" i="10"/>
  <c r="CH423" i="10"/>
  <c r="CH353" i="10"/>
  <c r="CH444" i="10"/>
  <c r="CH342" i="10"/>
  <c r="CH95" i="10"/>
  <c r="CH349" i="10"/>
  <c r="CH391" i="10"/>
  <c r="CH401" i="10"/>
  <c r="CH325" i="10"/>
  <c r="CH312" i="10"/>
  <c r="CH88" i="10"/>
  <c r="CH253" i="10"/>
  <c r="CH355" i="10"/>
  <c r="CH421" i="10"/>
  <c r="CH463" i="10"/>
  <c r="CH313" i="10"/>
  <c r="CH311" i="10"/>
  <c r="CH418" i="10"/>
  <c r="CH442" i="10"/>
  <c r="CH426" i="10"/>
  <c r="CH440" i="10"/>
  <c r="CH320" i="10"/>
  <c r="CH324" i="10"/>
  <c r="CH330" i="10"/>
  <c r="CH332" i="10"/>
  <c r="CH336" i="10"/>
  <c r="CH255" i="10"/>
  <c r="CH453" i="10"/>
  <c r="CH375" i="10"/>
  <c r="CH434" i="10"/>
  <c r="CH448" i="10"/>
  <c r="CH416" i="10"/>
  <c r="CH420" i="10"/>
  <c r="CH430" i="10"/>
  <c r="CH310" i="10"/>
  <c r="CH328" i="10"/>
  <c r="CH287" i="10"/>
  <c r="CH351" i="10"/>
  <c r="CH327" i="10"/>
  <c r="CH469" i="10"/>
  <c r="CH433" i="10"/>
  <c r="CH475" i="10"/>
  <c r="CH422" i="10"/>
  <c r="CH428" i="10"/>
  <c r="CH432" i="10"/>
  <c r="CH326" i="10"/>
  <c r="CH344" i="10"/>
  <c r="CH251" i="10"/>
  <c r="CH467" i="10"/>
  <c r="CK295" i="10"/>
  <c r="CH323" i="10"/>
  <c r="CK441" i="10"/>
  <c r="BA11" i="10"/>
  <c r="BA355" i="10"/>
  <c r="BA205" i="10"/>
  <c r="BA22" i="10"/>
  <c r="BA157" i="10"/>
  <c r="BA473" i="10"/>
  <c r="BA53" i="10"/>
  <c r="BA414" i="10"/>
  <c r="BA98" i="10"/>
  <c r="BA266" i="10"/>
  <c r="BA60" i="10"/>
  <c r="BA352" i="10"/>
  <c r="BA170" i="10"/>
  <c r="BA449" i="10"/>
  <c r="BA199" i="10"/>
  <c r="BA37" i="10"/>
  <c r="BA48" i="10"/>
  <c r="BA320" i="10"/>
  <c r="BA441" i="10"/>
  <c r="BA91" i="10"/>
  <c r="BA72" i="10"/>
  <c r="BA126" i="10"/>
  <c r="BA62" i="10"/>
  <c r="BA30" i="10"/>
  <c r="BA210" i="10"/>
  <c r="BA255" i="10"/>
  <c r="BA129" i="10"/>
  <c r="BA85" i="10"/>
  <c r="BA241" i="10"/>
  <c r="BA263" i="10"/>
  <c r="BA137" i="10"/>
  <c r="BA503" i="10"/>
  <c r="BA111" i="10"/>
  <c r="BA509" i="10"/>
  <c r="BA35" i="10"/>
  <c r="BA52" i="10"/>
  <c r="BA284" i="10"/>
  <c r="BA145" i="10"/>
  <c r="BA385" i="10"/>
  <c r="BA373" i="10"/>
  <c r="BA468" i="10"/>
  <c r="BA153" i="10"/>
  <c r="BA293" i="10"/>
  <c r="BA343" i="10"/>
  <c r="BA34" i="10"/>
  <c r="BA178" i="10"/>
  <c r="BA382" i="10"/>
  <c r="BA64" i="10"/>
  <c r="BA200" i="10"/>
  <c r="BA204" i="10"/>
  <c r="BA300" i="10"/>
  <c r="BA287" i="10"/>
  <c r="BA411" i="10"/>
  <c r="BA479" i="10"/>
  <c r="BA493" i="10"/>
  <c r="BA422" i="10"/>
  <c r="BA90" i="10"/>
  <c r="BA57" i="10"/>
  <c r="BA177" i="10"/>
  <c r="BA61" i="10"/>
  <c r="BA246" i="10"/>
  <c r="BA324" i="10"/>
  <c r="BA270" i="10"/>
  <c r="BA345" i="10"/>
  <c r="BA176" i="10"/>
  <c r="BA472" i="10"/>
  <c r="BA361" i="10"/>
  <c r="BA328" i="10"/>
  <c r="BA258" i="10"/>
  <c r="BA147" i="10"/>
  <c r="BA149" i="10"/>
  <c r="BA144" i="10"/>
  <c r="BA235" i="10"/>
  <c r="BA252" i="10"/>
  <c r="BA376" i="10"/>
  <c r="BA482" i="10"/>
  <c r="BA459" i="10"/>
  <c r="BA17" i="10"/>
  <c r="BA196" i="10"/>
  <c r="BA185" i="10"/>
  <c r="BA462" i="10"/>
  <c r="BA501" i="10"/>
  <c r="BA40" i="10"/>
  <c r="BA390" i="10"/>
  <c r="BA356" i="10"/>
  <c r="BA363" i="10"/>
  <c r="BA377" i="10"/>
  <c r="BA238" i="10"/>
  <c r="BA216" i="10"/>
  <c r="BA16" i="10"/>
  <c r="BA399" i="10"/>
  <c r="BA141" i="10"/>
  <c r="BA297" i="10"/>
  <c r="BA118" i="10"/>
  <c r="BA207" i="10"/>
  <c r="BA453" i="10"/>
  <c r="BA498" i="10"/>
  <c r="BA484" i="10"/>
  <c r="BA419" i="10"/>
  <c r="BA402" i="10"/>
  <c r="BA311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CH227" i="10"/>
  <c r="CH209" i="10"/>
  <c r="CK395" i="10"/>
  <c r="CK431" i="10"/>
  <c r="BN258" i="10"/>
  <c r="BN332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41" i="10"/>
  <c r="CO214" i="10"/>
  <c r="CO499" i="10"/>
  <c r="CO194" i="10"/>
  <c r="CO341" i="10"/>
  <c r="CO206" i="10"/>
  <c r="CO210" i="10"/>
  <c r="CO429" i="10"/>
  <c r="CO339" i="10"/>
  <c r="CO506" i="10"/>
  <c r="CO508" i="10"/>
  <c r="CO48" i="10"/>
  <c r="CO490" i="10"/>
  <c r="CO427" i="10"/>
  <c r="CO110" i="10"/>
  <c r="CO32" i="10"/>
  <c r="CO106" i="10"/>
  <c r="CO371" i="10"/>
  <c r="CO305" i="10"/>
  <c r="CO336" i="10"/>
  <c r="CO394" i="10"/>
  <c r="CO260" i="10"/>
  <c r="CO229" i="10"/>
  <c r="CO202" i="10"/>
  <c r="CO170" i="10"/>
  <c r="CO144" i="10"/>
  <c r="CO118" i="10"/>
  <c r="CO87" i="10"/>
  <c r="CO62" i="10"/>
  <c r="CO46" i="10"/>
  <c r="CO15" i="10"/>
  <c r="CO452" i="10"/>
  <c r="CO372" i="10"/>
  <c r="CO348" i="10"/>
  <c r="CO283" i="10"/>
  <c r="CO282" i="10"/>
  <c r="CO244" i="10"/>
  <c r="CO220" i="10"/>
  <c r="CO189" i="10"/>
  <c r="CO159" i="10"/>
  <c r="CO135" i="10"/>
  <c r="CO108" i="10"/>
  <c r="CO81" i="10"/>
  <c r="CO57" i="10"/>
  <c r="CO10" i="10"/>
  <c r="CO486" i="10"/>
  <c r="CO392" i="10"/>
  <c r="CO402" i="10"/>
  <c r="CO296" i="10"/>
  <c r="CO251" i="10"/>
  <c r="CO227" i="10"/>
  <c r="CO200" i="10"/>
  <c r="CO167" i="10"/>
  <c r="CO142" i="10"/>
  <c r="CO116" i="10"/>
  <c r="CO84" i="10"/>
  <c r="CO60" i="10"/>
  <c r="CO38" i="10"/>
  <c r="CO31" i="10"/>
  <c r="CO263" i="10"/>
  <c r="CO181" i="10"/>
  <c r="CO75" i="10"/>
  <c r="CO388" i="10"/>
  <c r="CO250" i="10"/>
  <c r="CO141" i="10"/>
  <c r="CO49" i="10"/>
  <c r="CO366" i="10"/>
  <c r="CO230" i="10"/>
  <c r="CO120" i="10"/>
  <c r="CO115" i="10"/>
  <c r="CO226" i="10"/>
  <c r="CO378" i="10"/>
  <c r="CO437" i="10"/>
  <c r="CO407" i="10"/>
  <c r="CO474" i="10"/>
  <c r="CO316" i="10"/>
  <c r="CO390" i="10"/>
  <c r="CO300" i="10"/>
  <c r="CO225" i="10"/>
  <c r="CO198" i="10"/>
  <c r="CO164" i="10"/>
  <c r="CO140" i="10"/>
  <c r="CO114" i="10"/>
  <c r="CO82" i="10"/>
  <c r="CO58" i="10"/>
  <c r="CO30" i="10"/>
  <c r="CO412" i="10"/>
  <c r="CO368" i="10"/>
  <c r="CO342" i="10"/>
  <c r="CO275" i="10"/>
  <c r="CO274" i="10"/>
  <c r="CO240" i="10"/>
  <c r="CO216" i="10"/>
  <c r="CO183" i="10"/>
  <c r="CO155" i="10"/>
  <c r="CO131" i="10"/>
  <c r="CO102" i="10"/>
  <c r="CO77" i="10"/>
  <c r="CO53" i="10"/>
  <c r="CO33" i="10"/>
  <c r="CO478" i="10"/>
  <c r="CO332" i="10"/>
  <c r="CO289" i="10"/>
  <c r="CO288" i="10"/>
  <c r="CO247" i="10"/>
  <c r="CO223" i="10"/>
  <c r="CO195" i="10"/>
  <c r="CO162" i="10"/>
  <c r="CO138" i="10"/>
  <c r="CO112" i="10"/>
  <c r="CO80" i="10"/>
  <c r="CO56" i="10"/>
  <c r="CO22" i="10"/>
  <c r="CO464" i="10"/>
  <c r="CO286" i="10"/>
  <c r="CO161" i="10"/>
  <c r="CO59" i="10"/>
  <c r="CO370" i="10"/>
  <c r="CO234" i="10"/>
  <c r="CO125" i="10"/>
  <c r="CO47" i="10"/>
  <c r="CO350" i="10"/>
  <c r="CO213" i="10"/>
  <c r="CO100" i="10"/>
  <c r="CO23" i="10"/>
  <c r="CO242" i="10"/>
  <c r="CO149" i="10"/>
  <c r="CO133" i="10"/>
  <c r="CO397" i="10"/>
  <c r="CO359" i="10"/>
  <c r="CO470" i="10"/>
  <c r="CO312" i="10"/>
  <c r="CO285" i="10"/>
  <c r="CO292" i="10"/>
  <c r="CO245" i="10"/>
  <c r="CO221" i="10"/>
  <c r="CO191" i="10"/>
  <c r="CO160" i="10"/>
  <c r="CO136" i="10"/>
  <c r="CO109" i="10"/>
  <c r="CO78" i="10"/>
  <c r="CO54" i="10"/>
  <c r="CO480" i="10"/>
  <c r="CO396" i="10"/>
  <c r="CO364" i="10"/>
  <c r="CO334" i="10"/>
  <c r="CO267" i="10"/>
  <c r="CO266" i="10"/>
  <c r="CO236" i="10"/>
  <c r="CO211" i="10"/>
  <c r="CO179" i="10"/>
  <c r="CO151" i="10"/>
  <c r="CO127" i="10"/>
  <c r="CO98" i="10"/>
  <c r="CO73" i="10"/>
  <c r="CO40" i="10"/>
  <c r="CO45" i="10"/>
  <c r="CO324" i="10"/>
  <c r="CO281" i="10"/>
  <c r="CO280" i="10"/>
  <c r="CO243" i="10"/>
  <c r="CO219" i="10"/>
  <c r="CO187" i="10"/>
  <c r="CO158" i="10"/>
  <c r="CO134" i="10"/>
  <c r="CO105" i="10"/>
  <c r="CO76" i="10"/>
  <c r="CO52" i="10"/>
  <c r="CO25" i="10"/>
  <c r="CO404" i="10"/>
  <c r="CO254" i="10"/>
  <c r="CO145" i="10"/>
  <c r="CO18" i="10"/>
  <c r="CO354" i="10"/>
  <c r="CO218" i="10"/>
  <c r="CO104" i="10"/>
  <c r="CO123" i="10"/>
  <c r="CO398" i="10"/>
  <c r="CO193" i="10"/>
  <c r="CO83" i="10"/>
  <c r="CO484" i="10"/>
  <c r="CO166" i="10"/>
  <c r="CO79" i="10"/>
  <c r="CO63" i="10"/>
  <c r="CO415" i="10"/>
  <c r="CO433" i="10"/>
  <c r="CO401" i="10"/>
  <c r="CO462" i="10"/>
  <c r="CO304" i="10"/>
  <c r="CO277" i="10"/>
  <c r="CO284" i="10"/>
  <c r="CO241" i="10"/>
  <c r="CO217" i="10"/>
  <c r="CO184" i="10"/>
  <c r="CO156" i="10"/>
  <c r="CO132" i="10"/>
  <c r="CO103" i="10"/>
  <c r="CO74" i="10"/>
  <c r="CO50" i="10"/>
  <c r="CO41" i="10"/>
  <c r="CO472" i="10"/>
  <c r="CO384" i="10"/>
  <c r="CO360" i="10"/>
  <c r="CO406" i="10"/>
  <c r="CO259" i="10"/>
  <c r="CO258" i="10"/>
  <c r="CO232" i="10"/>
  <c r="CO205" i="10"/>
  <c r="CO174" i="10"/>
  <c r="CO147" i="10"/>
  <c r="CO122" i="10"/>
  <c r="CO94" i="10"/>
  <c r="CO69" i="10"/>
  <c r="CO13" i="10"/>
  <c r="CO466" i="10"/>
  <c r="CO310" i="10"/>
  <c r="CO273" i="10"/>
  <c r="CO272" i="10"/>
  <c r="CO239" i="10"/>
  <c r="CO215" i="10"/>
  <c r="CO182" i="10"/>
  <c r="CO154" i="10"/>
  <c r="CO101" i="10"/>
  <c r="CO72" i="10"/>
  <c r="CO386" i="10"/>
  <c r="CO37" i="10"/>
  <c r="CO374" i="10"/>
  <c r="CO238" i="10"/>
  <c r="CO129" i="10"/>
  <c r="CO35" i="10"/>
  <c r="CO330" i="10"/>
  <c r="CO199" i="10"/>
  <c r="CO71" i="10"/>
  <c r="CO509" i="10"/>
  <c r="CO279" i="10"/>
  <c r="CO171" i="10"/>
  <c r="CO67" i="10"/>
  <c r="CO362" i="10"/>
  <c r="CO96" i="10"/>
  <c r="CO29" i="10"/>
  <c r="CO294" i="10"/>
  <c r="CO313" i="10"/>
  <c r="CO119" i="10"/>
  <c r="CO454" i="10"/>
  <c r="CO504" i="10"/>
  <c r="CO269" i="10"/>
  <c r="CO276" i="10"/>
  <c r="CO237" i="10"/>
  <c r="CO212" i="10"/>
  <c r="CO180" i="10"/>
  <c r="CO152" i="10"/>
  <c r="CO128" i="10"/>
  <c r="CO99" i="10"/>
  <c r="CO70" i="10"/>
  <c r="CO44" i="10"/>
  <c r="CO21" i="10"/>
  <c r="CO468" i="10"/>
  <c r="CO380" i="10"/>
  <c r="CO356" i="10"/>
  <c r="CO496" i="10"/>
  <c r="CO298" i="10"/>
  <c r="CO252" i="10"/>
  <c r="CO228" i="10"/>
  <c r="CO201" i="10"/>
  <c r="CO168" i="10"/>
  <c r="CO143" i="10"/>
  <c r="CO117" i="10"/>
  <c r="CO90" i="10"/>
  <c r="CO65" i="10"/>
  <c r="CO42" i="10"/>
  <c r="CO19" i="10"/>
  <c r="CO458" i="10"/>
  <c r="CO306" i="10"/>
  <c r="CO265" i="10"/>
  <c r="CO264" i="10"/>
  <c r="CO235" i="10"/>
  <c r="CO209" i="10"/>
  <c r="CO178" i="10"/>
  <c r="CO150" i="10"/>
  <c r="CO126" i="10"/>
  <c r="CO97" i="10"/>
  <c r="CO68" i="10"/>
  <c r="CO36" i="10"/>
  <c r="CO43" i="10"/>
  <c r="CO358" i="10"/>
  <c r="CO222" i="10"/>
  <c r="CO111" i="10"/>
  <c r="CO498" i="10"/>
  <c r="CO414" i="10"/>
  <c r="CO176" i="10"/>
  <c r="CO55" i="10"/>
  <c r="CO270" i="10"/>
  <c r="CO153" i="10"/>
  <c r="CO51" i="10"/>
  <c r="CO262" i="10"/>
  <c r="CO34" i="10"/>
  <c r="CO107" i="10"/>
  <c r="CO417" i="10"/>
  <c r="CO502" i="10"/>
  <c r="CO400" i="10"/>
  <c r="CO410" i="10"/>
  <c r="CO261" i="10"/>
  <c r="CO268" i="10"/>
  <c r="CO233" i="10"/>
  <c r="CO207" i="10"/>
  <c r="CO175" i="10"/>
  <c r="CO148" i="10"/>
  <c r="CO124" i="10"/>
  <c r="CO91" i="10"/>
  <c r="CO66" i="10"/>
  <c r="CO24" i="10"/>
  <c r="CO27" i="10"/>
  <c r="CO460" i="10"/>
  <c r="CO376" i="10"/>
  <c r="CO352" i="10"/>
  <c r="CO291" i="10"/>
  <c r="CO290" i="10"/>
  <c r="CO248" i="10"/>
  <c r="CO224" i="10"/>
  <c r="CO197" i="10"/>
  <c r="CO163" i="10"/>
  <c r="CO139" i="10"/>
  <c r="CO113" i="10"/>
  <c r="CO86" i="10"/>
  <c r="CO61" i="10"/>
  <c r="CO26" i="10"/>
  <c r="CO39" i="10"/>
  <c r="CO408" i="10"/>
  <c r="CO302" i="10"/>
  <c r="CO257" i="10"/>
  <c r="CO256" i="10"/>
  <c r="CO231" i="10"/>
  <c r="CO204" i="10"/>
  <c r="CO172" i="10"/>
  <c r="CO146" i="10"/>
  <c r="CO121" i="10"/>
  <c r="CO89" i="10"/>
  <c r="CO64" i="10"/>
  <c r="CO16" i="10"/>
  <c r="CO338" i="10"/>
  <c r="CO203" i="10"/>
  <c r="CO92" i="10"/>
  <c r="CO456" i="10"/>
  <c r="CO278" i="10"/>
  <c r="CO157" i="10"/>
  <c r="CO28" i="10"/>
  <c r="CO382" i="10"/>
  <c r="CO137" i="10"/>
  <c r="CO12" i="10"/>
  <c r="CO185" i="10"/>
  <c r="CO271" i="10"/>
  <c r="CO208" i="10"/>
  <c r="CO297" i="10"/>
  <c r="CO439" i="10"/>
  <c r="CO443" i="10"/>
  <c r="CO319" i="10"/>
  <c r="CO507" i="10"/>
  <c r="CO457" i="10"/>
  <c r="CO435" i="10"/>
  <c r="CO383" i="10"/>
  <c r="CO303" i="10"/>
  <c r="CO293" i="10"/>
  <c r="CO387" i="10"/>
  <c r="CO483" i="10"/>
  <c r="CO413" i="10"/>
  <c r="CO345" i="10"/>
  <c r="CO377" i="10"/>
  <c r="CO357" i="10"/>
  <c r="CO475" i="10"/>
  <c r="CO421" i="10"/>
  <c r="CO451" i="10"/>
  <c r="CO449" i="10"/>
  <c r="CO299" i="10"/>
  <c r="CO493" i="10"/>
  <c r="CO301" i="10"/>
  <c r="CO365" i="10"/>
  <c r="CO375" i="10"/>
  <c r="CO311" i="10"/>
  <c r="CO423" i="10"/>
  <c r="CO349" i="10"/>
  <c r="CO465" i="10"/>
  <c r="CO463" i="10"/>
  <c r="CO391" i="10"/>
  <c r="CO469" i="10"/>
  <c r="CO403" i="10"/>
  <c r="CO395" i="10"/>
  <c r="CO363" i="10"/>
  <c r="CO455" i="10"/>
  <c r="CO344" i="10"/>
  <c r="CO346" i="10"/>
  <c r="CO434" i="10"/>
  <c r="CO426" i="10"/>
  <c r="CO444" i="10"/>
  <c r="CO446" i="10"/>
  <c r="CO314" i="10"/>
  <c r="CO318" i="10"/>
  <c r="CO340" i="10"/>
  <c r="CO438" i="10"/>
  <c r="CO442" i="10"/>
  <c r="CO432" i="10"/>
  <c r="CO416" i="10"/>
  <c r="CO424" i="10"/>
  <c r="CO430" i="10"/>
  <c r="CO436" i="10"/>
  <c r="CO440" i="10"/>
  <c r="CO253" i="10"/>
  <c r="CO418" i="10"/>
  <c r="CO422" i="10"/>
  <c r="CO448" i="10"/>
  <c r="CO450" i="10"/>
  <c r="CO308" i="10"/>
  <c r="CO326" i="10"/>
  <c r="CO428" i="10"/>
  <c r="CO420" i="10"/>
  <c r="CO320" i="10"/>
  <c r="CO95" i="10"/>
  <c r="CO353" i="10"/>
  <c r="CO445" i="10"/>
  <c r="CO322" i="10"/>
  <c r="CO255" i="10"/>
  <c r="CO351" i="10"/>
  <c r="CO307" i="10"/>
  <c r="CO389" i="10"/>
  <c r="CO88" i="10"/>
  <c r="CO287" i="10"/>
  <c r="CO355" i="10"/>
  <c r="CO343" i="10"/>
  <c r="CO328" i="10"/>
  <c r="CO93" i="10"/>
  <c r="CO453" i="10"/>
  <c r="CO381" i="10"/>
  <c r="CO369" i="10"/>
  <c r="CF317" i="10"/>
  <c r="CF79" i="10"/>
  <c r="CF83" i="10"/>
  <c r="CF49" i="10"/>
  <c r="CF471" i="10"/>
  <c r="CF173" i="10"/>
  <c r="CF87" i="10"/>
  <c r="CF212" i="10"/>
  <c r="CF171" i="10"/>
  <c r="CF186" i="10"/>
  <c r="CF323" i="10"/>
  <c r="CF335" i="10"/>
  <c r="CF143" i="10"/>
  <c r="CF489" i="10"/>
  <c r="CF210" i="10"/>
  <c r="CF196" i="10"/>
  <c r="CF331" i="10"/>
  <c r="CF483" i="10"/>
  <c r="CF85" i="10"/>
  <c r="CF216" i="10"/>
  <c r="CF493" i="10"/>
  <c r="CF206" i="10"/>
  <c r="CF63" i="10"/>
  <c r="CF208" i="10"/>
  <c r="CF313" i="10"/>
  <c r="CF427" i="10"/>
  <c r="CF506" i="10"/>
  <c r="CF508" i="10"/>
  <c r="CF333" i="10"/>
  <c r="CF135" i="10"/>
  <c r="CF214" i="10"/>
  <c r="CF492" i="10"/>
  <c r="CF495" i="10"/>
  <c r="CF490" i="10"/>
  <c r="CF223" i="10"/>
  <c r="CF112" i="10"/>
  <c r="CF97" i="10"/>
  <c r="CF48" i="10"/>
  <c r="CF66" i="10"/>
  <c r="CF104" i="10"/>
  <c r="CF21" i="10"/>
  <c r="CF114" i="10"/>
  <c r="CF183" i="10"/>
  <c r="CF429" i="10"/>
  <c r="CF103" i="10"/>
  <c r="CF127" i="10"/>
  <c r="CF199" i="10"/>
  <c r="CF32" i="10"/>
  <c r="CF108" i="10"/>
  <c r="CF118" i="10"/>
  <c r="CF151" i="10"/>
  <c r="CF55" i="10"/>
  <c r="CF215" i="10"/>
  <c r="CF377" i="10"/>
  <c r="CF231" i="10"/>
  <c r="CF110" i="10"/>
  <c r="CF207" i="10"/>
  <c r="CF474" i="10"/>
  <c r="CF410" i="10"/>
  <c r="CF388" i="10"/>
  <c r="CF281" i="10"/>
  <c r="CF257" i="10"/>
  <c r="CF504" i="10"/>
  <c r="CF486" i="10"/>
  <c r="CF458" i="10"/>
  <c r="CF318" i="10"/>
  <c r="CF277" i="10"/>
  <c r="CF180" i="10"/>
  <c r="CF382" i="10"/>
  <c r="CF452" i="10"/>
  <c r="CF308" i="10"/>
  <c r="CF270" i="10"/>
  <c r="CF140" i="10"/>
  <c r="CF33" i="10"/>
  <c r="CF242" i="10"/>
  <c r="CF78" i="10"/>
  <c r="CF113" i="10"/>
  <c r="CF61" i="10"/>
  <c r="CF496" i="10"/>
  <c r="CF290" i="10"/>
  <c r="CF258" i="10"/>
  <c r="CF92" i="10"/>
  <c r="CF31" i="10"/>
  <c r="CF238" i="10"/>
  <c r="CF90" i="10"/>
  <c r="CF137" i="10"/>
  <c r="CF53" i="10"/>
  <c r="CF374" i="10"/>
  <c r="CF228" i="10"/>
  <c r="CF34" i="10"/>
  <c r="CF142" i="10"/>
  <c r="CF250" i="10"/>
  <c r="CF498" i="10"/>
  <c r="CF283" i="10"/>
  <c r="CF47" i="10"/>
  <c r="CF162" i="10"/>
  <c r="CF229" i="10"/>
  <c r="CF38" i="10"/>
  <c r="CF141" i="10"/>
  <c r="CF184" i="10"/>
  <c r="CF126" i="10"/>
  <c r="CF146" i="10"/>
  <c r="CF168" i="10"/>
  <c r="CF132" i="10"/>
  <c r="CF26" i="10"/>
  <c r="CF197" i="10"/>
  <c r="CF403" i="10"/>
  <c r="CF297" i="10"/>
  <c r="CF454" i="10"/>
  <c r="CF372" i="10"/>
  <c r="CF273" i="10"/>
  <c r="CF164" i="10"/>
  <c r="CF366" i="10"/>
  <c r="CF394" i="10"/>
  <c r="CF296" i="10"/>
  <c r="CF259" i="10"/>
  <c r="CF124" i="10"/>
  <c r="CF28" i="10"/>
  <c r="CF170" i="10"/>
  <c r="CF58" i="10"/>
  <c r="CF245" i="10"/>
  <c r="CF59" i="10"/>
  <c r="CF358" i="10"/>
  <c r="CF284" i="10"/>
  <c r="CF240" i="10"/>
  <c r="CF76" i="10"/>
  <c r="CF27" i="10"/>
  <c r="CF182" i="10"/>
  <c r="CF74" i="10"/>
  <c r="CF105" i="10"/>
  <c r="CF187" i="10"/>
  <c r="CF380" i="10"/>
  <c r="CF160" i="10"/>
  <c r="CF25" i="10"/>
  <c r="CF98" i="10"/>
  <c r="CF189" i="10"/>
  <c r="CF472" i="10"/>
  <c r="CF272" i="10"/>
  <c r="CF39" i="10"/>
  <c r="CF149" i="10"/>
  <c r="CF360" i="10"/>
  <c r="CF51" i="10"/>
  <c r="CF100" i="10"/>
  <c r="CF121" i="10"/>
  <c r="CF340" i="10"/>
  <c r="CF161" i="10"/>
  <c r="CF43" i="10"/>
  <c r="CF35" i="10"/>
  <c r="CF278" i="10"/>
  <c r="CF431" i="10"/>
  <c r="CF478" i="10"/>
  <c r="CF386" i="10"/>
  <c r="CF356" i="10"/>
  <c r="CF269" i="10"/>
  <c r="CF362" i="10"/>
  <c r="CF291" i="10"/>
  <c r="CF396" i="10"/>
  <c r="CF96" i="10"/>
  <c r="CF24" i="10"/>
  <c r="CF154" i="10"/>
  <c r="CF252" i="10"/>
  <c r="CF213" i="10"/>
  <c r="CF235" i="10"/>
  <c r="CF398" i="10"/>
  <c r="CF279" i="10"/>
  <c r="CF172" i="10"/>
  <c r="CF60" i="10"/>
  <c r="CF23" i="10"/>
  <c r="CF166" i="10"/>
  <c r="CF54" i="10"/>
  <c r="CF65" i="10"/>
  <c r="CF247" i="10"/>
  <c r="CF332" i="10"/>
  <c r="CF128" i="10"/>
  <c r="CF16" i="10"/>
  <c r="CF62" i="10"/>
  <c r="CF109" i="10"/>
  <c r="CF456" i="10"/>
  <c r="CF200" i="10"/>
  <c r="CF30" i="10"/>
  <c r="CF86" i="10"/>
  <c r="CF77" i="10"/>
  <c r="CF292" i="10"/>
  <c r="CF414" i="10"/>
  <c r="CF46" i="10"/>
  <c r="CF221" i="10"/>
  <c r="CF267" i="10"/>
  <c r="CF117" i="10"/>
  <c r="CF102" i="10"/>
  <c r="CF234" i="10"/>
  <c r="CF178" i="10"/>
  <c r="CF423" i="10"/>
  <c r="CF387" i="10"/>
  <c r="CF475" i="10"/>
  <c r="CF311" i="10"/>
  <c r="CF470" i="10"/>
  <c r="CF370" i="10"/>
  <c r="CF304" i="10"/>
  <c r="CF265" i="10"/>
  <c r="CF502" i="10"/>
  <c r="CF406" i="10"/>
  <c r="CF286" i="10"/>
  <c r="CF244" i="10"/>
  <c r="CF80" i="10"/>
  <c r="CF19" i="10"/>
  <c r="CF138" i="10"/>
  <c r="CF225" i="10"/>
  <c r="CF181" i="10"/>
  <c r="CF147" i="10"/>
  <c r="CF368" i="10"/>
  <c r="CF274" i="10"/>
  <c r="CF152" i="10"/>
  <c r="CF44" i="10"/>
  <c r="CF18" i="10"/>
  <c r="CF150" i="10"/>
  <c r="CF248" i="10"/>
  <c r="CF237" i="10"/>
  <c r="CF243" i="10"/>
  <c r="CF276" i="10"/>
  <c r="CF84" i="10"/>
  <c r="CF390" i="10"/>
  <c r="CF233" i="10"/>
  <c r="CF219" i="10"/>
  <c r="CF350" i="10"/>
  <c r="CF148" i="10"/>
  <c r="CF22" i="10"/>
  <c r="CF209" i="10"/>
  <c r="CF91" i="10"/>
  <c r="CF271" i="10"/>
  <c r="CF158" i="10"/>
  <c r="CF312" i="10"/>
  <c r="CF29" i="10"/>
  <c r="CF69" i="10"/>
  <c r="CF232" i="10"/>
  <c r="CF464" i="10"/>
  <c r="CF89" i="10"/>
  <c r="CF70" i="10"/>
  <c r="CF241" i="10"/>
  <c r="CF239" i="10"/>
  <c r="CF466" i="10"/>
  <c r="CF354" i="10"/>
  <c r="CF289" i="10"/>
  <c r="CF261" i="10"/>
  <c r="CF484" i="10"/>
  <c r="CF468" i="10"/>
  <c r="CF376" i="10"/>
  <c r="CF280" i="10"/>
  <c r="CF176" i="10"/>
  <c r="CF64" i="10"/>
  <c r="CF15" i="10"/>
  <c r="CF122" i="10"/>
  <c r="CF193" i="10"/>
  <c r="CF133" i="10"/>
  <c r="CF227" i="10"/>
  <c r="CF348" i="10"/>
  <c r="CF268" i="10"/>
  <c r="CF136" i="10"/>
  <c r="CF40" i="10"/>
  <c r="CF134" i="10"/>
  <c r="CF217" i="10"/>
  <c r="CF205" i="10"/>
  <c r="CF509" i="10"/>
  <c r="CF266" i="10"/>
  <c r="CF52" i="10"/>
  <c r="CF230" i="10"/>
  <c r="CF153" i="10"/>
  <c r="CF67" i="10"/>
  <c r="CF306" i="10"/>
  <c r="CF116" i="10"/>
  <c r="CF13" i="10"/>
  <c r="CF129" i="10"/>
  <c r="CF115" i="10"/>
  <c r="CF144" i="10"/>
  <c r="CF82" i="10"/>
  <c r="CF282" i="10"/>
  <c r="CF12" i="10"/>
  <c r="CF203" i="10"/>
  <c r="CF56" i="10"/>
  <c r="CF378" i="10"/>
  <c r="CF131" i="10"/>
  <c r="CF254" i="10"/>
  <c r="CF139" i="10"/>
  <c r="CF397" i="10"/>
  <c r="CF391" i="10"/>
  <c r="CF413" i="10"/>
  <c r="CF359" i="10"/>
  <c r="CF191" i="10"/>
  <c r="CF462" i="10"/>
  <c r="CF334" i="10"/>
  <c r="CF285" i="10"/>
  <c r="CF236" i="10"/>
  <c r="CF402" i="10"/>
  <c r="CF460" i="10"/>
  <c r="CF352" i="10"/>
  <c r="CF275" i="10"/>
  <c r="CF156" i="10"/>
  <c r="CF50" i="10"/>
  <c r="CF94" i="10"/>
  <c r="CF145" i="10"/>
  <c r="CF101" i="10"/>
  <c r="CF119" i="10"/>
  <c r="CF300" i="10"/>
  <c r="CF263" i="10"/>
  <c r="CF120" i="10"/>
  <c r="CF36" i="10"/>
  <c r="CF10" i="10"/>
  <c r="CF106" i="10"/>
  <c r="CF185" i="10"/>
  <c r="CF125" i="10"/>
  <c r="CF480" i="10"/>
  <c r="CF392" i="10"/>
  <c r="CF42" i="10"/>
  <c r="CF174" i="10"/>
  <c r="CF81" i="10"/>
  <c r="CF211" i="10"/>
  <c r="CF364" i="10"/>
  <c r="CF72" i="10"/>
  <c r="CF218" i="10"/>
  <c r="CF57" i="10"/>
  <c r="CF251" i="10"/>
  <c r="CF68" i="10"/>
  <c r="CF201" i="10"/>
  <c r="CF260" i="10"/>
  <c r="CF202" i="10"/>
  <c r="CF195" i="10"/>
  <c r="CF256" i="10"/>
  <c r="CF288" i="10"/>
  <c r="CF384" i="10"/>
  <c r="CF88" i="10"/>
  <c r="CF415" i="10"/>
  <c r="CF421" i="10"/>
  <c r="CF435" i="10"/>
  <c r="CF349" i="10"/>
  <c r="CF343" i="10"/>
  <c r="CF389" i="10"/>
  <c r="CF357" i="10"/>
  <c r="CF433" i="10"/>
  <c r="CF401" i="10"/>
  <c r="CF417" i="10"/>
  <c r="CF371" i="10"/>
  <c r="CF319" i="10"/>
  <c r="CF375" i="10"/>
  <c r="CF369" i="10"/>
  <c r="CF381" i="10"/>
  <c r="CF299" i="10"/>
  <c r="CF455" i="10"/>
  <c r="CF451" i="10"/>
  <c r="CF443" i="10"/>
  <c r="CF407" i="10"/>
  <c r="CF315" i="10"/>
  <c r="CF293" i="10"/>
  <c r="CF465" i="10"/>
  <c r="CF383" i="10"/>
  <c r="CF463" i="10"/>
  <c r="CF418" i="10"/>
  <c r="CF450" i="10"/>
  <c r="CF316" i="10"/>
  <c r="CF322" i="10"/>
  <c r="CF422" i="10"/>
  <c r="CF432" i="10"/>
  <c r="CF436" i="10"/>
  <c r="CF446" i="10"/>
  <c r="CF326" i="10"/>
  <c r="CF346" i="10"/>
  <c r="CF428" i="10"/>
  <c r="CF416" i="10"/>
  <c r="CF440" i="10"/>
  <c r="CF434" i="10"/>
  <c r="CF442" i="10"/>
  <c r="CF314" i="10"/>
  <c r="CF324" i="10"/>
  <c r="CF338" i="10"/>
  <c r="CF93" i="10"/>
  <c r="CF424" i="10"/>
  <c r="CF430" i="10"/>
  <c r="CF444" i="10"/>
  <c r="CF320" i="10"/>
  <c r="CF253" i="10"/>
  <c r="CF438" i="10"/>
  <c r="CF448" i="10"/>
  <c r="CF420" i="10"/>
  <c r="CF426" i="10"/>
  <c r="CF310" i="10"/>
  <c r="CF328" i="10"/>
  <c r="CF344" i="10"/>
  <c r="CF95" i="10"/>
  <c r="CF336" i="10"/>
  <c r="CF287" i="10"/>
  <c r="CF408" i="10"/>
  <c r="CF302" i="10"/>
  <c r="CF363" i="10"/>
  <c r="CF405" i="10"/>
  <c r="CF163" i="10"/>
  <c r="CF373" i="10"/>
  <c r="CF99" i="10"/>
  <c r="CF294" i="10"/>
  <c r="CF449" i="10"/>
  <c r="CF37" i="10"/>
  <c r="CF198" i="10"/>
  <c r="CF411" i="10"/>
  <c r="CF159" i="10"/>
  <c r="CF255" i="10"/>
  <c r="CF264" i="10"/>
  <c r="CF262" i="10"/>
  <c r="CF351" i="10"/>
  <c r="CF355" i="10"/>
  <c r="CF395" i="10"/>
  <c r="CF345" i="10"/>
  <c r="CF41" i="10"/>
  <c r="CF303" i="10"/>
  <c r="CF425" i="10"/>
  <c r="CF507" i="10"/>
  <c r="CF330" i="10"/>
  <c r="CF400" i="10"/>
  <c r="CF412" i="10"/>
  <c r="CF445" i="10"/>
  <c r="CF309" i="10"/>
  <c r="CF45" i="10"/>
  <c r="CF307" i="10"/>
  <c r="CF441" i="10"/>
  <c r="CF298" i="10"/>
  <c r="CF353" i="10"/>
  <c r="CF469" i="10"/>
  <c r="CF367" i="10"/>
  <c r="CF75" i="10"/>
  <c r="CF409" i="10"/>
  <c r="CF447" i="10"/>
  <c r="CF342" i="10"/>
  <c r="CF404" i="10"/>
  <c r="CF453" i="10"/>
  <c r="CF457" i="10"/>
  <c r="CF305" i="10"/>
  <c r="CF393" i="10"/>
  <c r="CF155" i="10"/>
  <c r="CF361" i="10"/>
  <c r="CF477" i="10"/>
  <c r="BO167" i="10"/>
  <c r="BO364" i="10"/>
  <c r="BO445" i="10"/>
  <c r="BO370" i="10"/>
  <c r="BO158" i="10"/>
  <c r="BO231" i="10"/>
  <c r="BO415" i="10"/>
  <c r="BO468" i="10"/>
  <c r="BO388" i="10"/>
  <c r="BO238" i="10"/>
  <c r="BO395" i="10"/>
  <c r="BO347" i="10"/>
  <c r="BO287" i="10"/>
  <c r="BO392" i="10"/>
  <c r="BO269" i="10"/>
  <c r="BO394" i="10"/>
  <c r="BO430" i="10"/>
  <c r="BO111" i="10"/>
  <c r="BO403" i="10"/>
  <c r="BO194" i="10"/>
  <c r="BO186" i="10"/>
  <c r="BO241" i="10"/>
  <c r="BO405" i="10"/>
  <c r="BO326" i="10"/>
  <c r="BO21" i="10"/>
  <c r="BO41" i="10"/>
  <c r="BO166" i="10"/>
  <c r="BO333" i="10"/>
  <c r="BO187" i="10"/>
  <c r="BO461" i="10"/>
  <c r="BO170" i="10"/>
  <c r="BO63" i="10"/>
  <c r="BO323" i="10"/>
  <c r="BO322" i="10"/>
  <c r="BO295" i="10"/>
  <c r="BO483" i="10"/>
  <c r="BO156" i="10"/>
  <c r="BO224" i="10"/>
  <c r="BO358" i="10"/>
  <c r="BO407" i="10"/>
  <c r="BO124" i="10"/>
  <c r="BO310" i="10"/>
  <c r="BO377" i="10"/>
  <c r="BO362" i="10"/>
  <c r="BO225" i="10"/>
  <c r="BO179" i="10"/>
  <c r="BO77" i="10"/>
  <c r="BO508" i="10"/>
  <c r="BO262" i="10"/>
  <c r="BO413" i="10"/>
  <c r="BO283" i="10"/>
  <c r="BO296" i="10"/>
  <c r="BO499" i="10"/>
  <c r="CL447" i="10"/>
  <c r="CL187" i="10"/>
  <c r="CL189" i="10"/>
  <c r="CL49" i="10"/>
  <c r="CL198" i="10"/>
  <c r="CL502" i="10"/>
  <c r="CL179" i="10"/>
  <c r="CL47" i="10"/>
  <c r="CL25" i="10"/>
  <c r="BK387" i="10"/>
  <c r="BK485" i="10"/>
  <c r="BK501" i="10"/>
  <c r="BK373" i="10"/>
  <c r="BK232" i="10"/>
  <c r="BK375" i="10"/>
  <c r="BK53" i="10"/>
  <c r="BK132" i="10"/>
  <c r="BK358" i="10"/>
  <c r="BK25" i="10"/>
  <c r="BK453" i="10"/>
  <c r="BK455" i="10"/>
  <c r="BK251" i="10"/>
  <c r="BK400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Y391" i="10"/>
  <c r="BY441" i="10"/>
  <c r="BY393" i="10"/>
  <c r="BY495" i="10"/>
  <c r="BY501" i="10"/>
  <c r="BY489" i="10"/>
  <c r="BY194" i="10"/>
  <c r="BY339" i="10"/>
  <c r="BY506" i="10"/>
  <c r="BY114" i="10"/>
  <c r="BY120" i="10"/>
  <c r="BY460" i="10"/>
  <c r="BY358" i="10"/>
  <c r="BY449" i="10"/>
  <c r="BY249" i="10"/>
  <c r="BY201" i="10"/>
  <c r="BY493" i="10"/>
  <c r="BY396" i="10"/>
  <c r="BY333" i="10"/>
  <c r="BY409" i="10"/>
  <c r="BY272" i="10"/>
  <c r="BY216" i="10"/>
  <c r="BY168" i="10"/>
  <c r="BY28" i="10"/>
  <c r="BY87" i="10"/>
  <c r="BY142" i="10"/>
  <c r="BY219" i="10"/>
  <c r="BY500" i="10"/>
  <c r="BY350" i="10"/>
  <c r="BY291" i="10"/>
  <c r="BY241" i="10"/>
  <c r="BY193" i="10"/>
  <c r="BY487" i="10"/>
  <c r="BY381" i="10"/>
  <c r="BY325" i="10"/>
  <c r="BY297" i="10"/>
  <c r="BY256" i="10"/>
  <c r="BY208" i="10"/>
  <c r="BY107" i="10"/>
  <c r="BY425" i="10"/>
  <c r="BY99" i="10"/>
  <c r="BY150" i="10"/>
  <c r="BY235" i="10"/>
  <c r="BY507" i="10"/>
  <c r="BY400" i="10"/>
  <c r="BY338" i="10"/>
  <c r="BY267" i="10"/>
  <c r="BY233" i="10"/>
  <c r="BY185" i="10"/>
  <c r="BY475" i="10"/>
  <c r="BY373" i="10"/>
  <c r="BY317" i="10"/>
  <c r="BY281" i="10"/>
  <c r="BY248" i="10"/>
  <c r="BY200" i="10"/>
  <c r="BY23" i="10"/>
  <c r="BY55" i="10"/>
  <c r="BY108" i="10"/>
  <c r="BY158" i="10"/>
  <c r="BY490" i="10"/>
  <c r="BY382" i="10"/>
  <c r="BY306" i="10"/>
  <c r="BY415" i="10"/>
  <c r="BY225" i="10"/>
  <c r="BY177" i="10"/>
  <c r="BY478" i="10"/>
  <c r="BY365" i="10"/>
  <c r="BY309" i="10"/>
  <c r="BY265" i="10"/>
  <c r="BY240" i="10"/>
  <c r="BY192" i="10"/>
  <c r="BY49" i="10"/>
  <c r="BY63" i="10"/>
  <c r="BY116" i="10"/>
  <c r="BY171" i="10"/>
  <c r="BY494" i="10"/>
  <c r="BY374" i="10"/>
  <c r="BY461" i="10"/>
  <c r="BY274" i="10"/>
  <c r="BY217" i="10"/>
  <c r="BY169" i="10"/>
  <c r="BY466" i="10"/>
  <c r="BY349" i="10"/>
  <c r="BY492" i="10"/>
  <c r="BY399" i="10"/>
  <c r="BY232" i="10"/>
  <c r="BY184" i="10"/>
  <c r="BY71" i="10"/>
  <c r="BY126" i="10"/>
  <c r="BY187" i="10"/>
  <c r="BY504" i="10"/>
  <c r="BY366" i="10"/>
  <c r="BY469" i="10"/>
  <c r="BY258" i="10"/>
  <c r="BY209" i="10"/>
  <c r="BY161" i="10"/>
  <c r="BY467" i="10"/>
  <c r="BY341" i="10"/>
  <c r="BY445" i="10"/>
  <c r="BY288" i="10"/>
  <c r="BY224" i="10"/>
  <c r="BY176" i="10"/>
  <c r="BY46" i="10"/>
  <c r="BY79" i="10"/>
  <c r="BY134" i="10"/>
  <c r="BY203" i="10"/>
  <c r="BY251" i="10"/>
  <c r="BY372" i="10"/>
  <c r="BY31" i="10"/>
  <c r="BY56" i="10"/>
  <c r="BY109" i="10"/>
  <c r="BY159" i="10"/>
  <c r="BY254" i="10"/>
  <c r="BY319" i="10"/>
  <c r="BY498" i="10"/>
  <c r="BY465" i="10"/>
  <c r="BY392" i="10"/>
  <c r="BY13" i="10"/>
  <c r="BY64" i="10"/>
  <c r="BY117" i="10"/>
  <c r="BY174" i="10"/>
  <c r="BY284" i="10"/>
  <c r="BY335" i="10"/>
  <c r="BY387" i="10"/>
  <c r="BY456" i="10"/>
  <c r="BY18" i="10"/>
  <c r="BY72" i="10"/>
  <c r="BY127" i="10"/>
  <c r="BY190" i="10"/>
  <c r="BY277" i="10"/>
  <c r="BY359" i="10"/>
  <c r="BY429" i="10"/>
  <c r="BY484" i="10"/>
  <c r="BY50" i="10"/>
  <c r="BY80" i="10"/>
  <c r="BY135" i="10"/>
  <c r="BY206" i="10"/>
  <c r="BY389" i="10"/>
  <c r="BY375" i="10"/>
  <c r="BY340" i="10"/>
  <c r="BY499" i="10"/>
  <c r="BY32" i="10"/>
  <c r="BY92" i="10"/>
  <c r="BY143" i="10"/>
  <c r="BY222" i="10"/>
  <c r="BY394" i="10"/>
  <c r="BY451" i="10"/>
  <c r="BY356" i="10"/>
  <c r="BY123" i="10"/>
  <c r="BY411" i="10"/>
  <c r="BY100" i="10"/>
  <c r="BY151" i="10"/>
  <c r="BY238" i="10"/>
  <c r="BY303" i="10"/>
  <c r="BY474" i="10"/>
  <c r="BY255" i="10"/>
  <c r="BY133" i="10"/>
  <c r="BY70" i="10"/>
  <c r="BY33" i="10"/>
  <c r="BY410" i="10"/>
  <c r="BY199" i="10"/>
  <c r="BY124" i="10"/>
  <c r="BY61" i="10"/>
  <c r="BY470" i="10"/>
  <c r="BY153" i="10"/>
  <c r="BY26" i="10"/>
  <c r="BY260" i="10"/>
  <c r="BY90" i="10"/>
  <c r="BY304" i="10"/>
  <c r="BY102" i="10"/>
  <c r="BY160" i="10"/>
  <c r="BY65" i="10"/>
  <c r="BY223" i="10"/>
  <c r="BY125" i="10"/>
  <c r="BY62" i="10"/>
  <c r="BY35" i="10"/>
  <c r="BY285" i="10"/>
  <c r="BY170" i="10"/>
  <c r="BY105" i="10"/>
  <c r="BY53" i="10"/>
  <c r="BY398" i="10"/>
  <c r="BY137" i="10"/>
  <c r="BY39" i="10"/>
  <c r="BY226" i="10"/>
  <c r="BY73" i="10"/>
  <c r="BY247" i="10"/>
  <c r="BY82" i="10"/>
  <c r="BY81" i="10"/>
  <c r="BY242" i="10"/>
  <c r="BY371" i="10"/>
  <c r="BY178" i="10"/>
  <c r="BY111" i="10"/>
  <c r="BY54" i="10"/>
  <c r="BY476" i="10"/>
  <c r="BY276" i="10"/>
  <c r="BY156" i="10"/>
  <c r="BY94" i="10"/>
  <c r="BY279" i="10"/>
  <c r="BY118" i="10"/>
  <c r="BY464" i="10"/>
  <c r="BY183" i="10"/>
  <c r="BY57" i="10"/>
  <c r="BY215" i="10"/>
  <c r="BY66" i="10"/>
  <c r="BY41" i="10"/>
  <c r="BY128" i="10"/>
  <c r="BY413" i="10"/>
  <c r="BY454" i="10"/>
  <c r="BY157" i="10"/>
  <c r="BY98" i="10"/>
  <c r="BY24" i="10"/>
  <c r="BY384" i="10"/>
  <c r="BY250" i="10"/>
  <c r="BY148" i="10"/>
  <c r="BY86" i="10"/>
  <c r="BY38" i="10"/>
  <c r="BY270" i="10"/>
  <c r="BY74" i="10"/>
  <c r="BY408" i="10"/>
  <c r="BY152" i="10"/>
  <c r="BY36" i="10"/>
  <c r="BY162" i="10"/>
  <c r="BY496" i="10"/>
  <c r="BY376" i="10"/>
  <c r="BY101" i="10"/>
  <c r="BY336" i="10"/>
  <c r="BY149" i="10"/>
  <c r="BY89" i="10"/>
  <c r="BY42" i="10"/>
  <c r="BY368" i="10"/>
  <c r="BY234" i="10"/>
  <c r="BY140" i="10"/>
  <c r="BY77" i="10"/>
  <c r="BY47" i="10"/>
  <c r="BY231" i="10"/>
  <c r="BY58" i="10"/>
  <c r="BY360" i="10"/>
  <c r="BY136" i="10"/>
  <c r="BY22" i="10"/>
  <c r="BY145" i="10"/>
  <c r="BY29" i="10"/>
  <c r="BY292" i="10"/>
  <c r="BY390" i="10"/>
  <c r="BY439" i="10"/>
  <c r="BY263" i="10"/>
  <c r="BY141" i="10"/>
  <c r="BY78" i="10"/>
  <c r="BY10" i="10"/>
  <c r="BY352" i="10"/>
  <c r="BY218" i="10"/>
  <c r="BY132" i="10"/>
  <c r="BY69" i="10"/>
  <c r="BY11" i="10"/>
  <c r="BY191" i="10"/>
  <c r="BY40" i="10"/>
  <c r="BY269" i="10"/>
  <c r="BY115" i="10"/>
  <c r="BY15" i="10"/>
  <c r="BY129" i="10"/>
  <c r="BY27" i="10"/>
  <c r="BY144" i="10"/>
  <c r="BY119" i="10"/>
  <c r="BY207" i="10"/>
  <c r="BY307" i="10"/>
  <c r="BY403" i="10"/>
  <c r="BY479" i="10"/>
  <c r="BY452" i="10"/>
  <c r="BY299" i="10"/>
  <c r="BY197" i="10"/>
  <c r="BY385" i="10"/>
  <c r="BY407" i="10"/>
  <c r="BY212" i="10"/>
  <c r="BY44" i="10"/>
  <c r="BY146" i="10"/>
  <c r="BY348" i="10"/>
  <c r="BY48" i="10"/>
  <c r="BY147" i="10"/>
  <c r="BY431" i="10"/>
  <c r="BY286" i="10"/>
  <c r="BY175" i="10"/>
  <c r="BY477" i="10"/>
  <c r="BY423" i="10"/>
  <c r="BY221" i="10"/>
  <c r="BY488" i="10"/>
  <c r="BY305" i="10"/>
  <c r="BY236" i="10"/>
  <c r="BY37" i="10"/>
  <c r="BY121" i="10"/>
  <c r="BY271" i="10"/>
  <c r="BY45" i="10"/>
  <c r="BY122" i="10"/>
  <c r="BY261" i="10"/>
  <c r="BY482" i="10"/>
  <c r="BY351" i="10"/>
  <c r="BY85" i="10"/>
  <c r="BY386" i="10"/>
  <c r="BY259" i="10"/>
  <c r="BY181" i="10"/>
  <c r="BY369" i="10"/>
  <c r="BY273" i="10"/>
  <c r="BY196" i="10"/>
  <c r="BY59" i="10"/>
  <c r="BY163" i="10"/>
  <c r="BY380" i="10"/>
  <c r="BY60" i="10"/>
  <c r="BY166" i="10"/>
  <c r="BY327" i="10"/>
  <c r="BY202" i="10"/>
  <c r="BY323" i="10"/>
  <c r="BY468" i="10"/>
  <c r="BY417" i="10"/>
  <c r="BY205" i="10"/>
  <c r="BY435" i="10"/>
  <c r="BY397" i="10"/>
  <c r="BY220" i="10"/>
  <c r="BY12" i="10"/>
  <c r="BY138" i="10"/>
  <c r="BY471" i="10"/>
  <c r="BY16" i="10"/>
  <c r="BY139" i="10"/>
  <c r="BY508" i="10"/>
  <c r="BY312" i="10"/>
  <c r="BY401" i="10"/>
  <c r="BY295" i="10"/>
  <c r="BY106" i="10"/>
  <c r="BY370" i="10"/>
  <c r="BY266" i="10"/>
  <c r="BY165" i="10"/>
  <c r="BY345" i="10"/>
  <c r="BY296" i="10"/>
  <c r="BY180" i="10"/>
  <c r="BY75" i="10"/>
  <c r="BY195" i="10"/>
  <c r="BY472" i="10"/>
  <c r="BY76" i="10"/>
  <c r="BY198" i="10"/>
  <c r="BY367" i="10"/>
  <c r="BY473" i="10"/>
  <c r="BY210" i="10"/>
  <c r="BY443" i="10"/>
  <c r="BY275" i="10"/>
  <c r="BY189" i="10"/>
  <c r="BY377" i="10"/>
  <c r="BY289" i="10"/>
  <c r="BY204" i="10"/>
  <c r="BY51" i="10"/>
  <c r="BY154" i="10"/>
  <c r="BY364" i="10"/>
  <c r="BY52" i="10"/>
  <c r="BY155" i="10"/>
  <c r="BY311" i="10"/>
  <c r="BY239" i="10"/>
  <c r="BY379" i="10"/>
  <c r="BY21" i="10"/>
  <c r="BY354" i="10"/>
  <c r="BY245" i="10"/>
  <c r="BY503" i="10"/>
  <c r="BY329" i="10"/>
  <c r="BY264" i="10"/>
  <c r="BY164" i="10"/>
  <c r="BY91" i="10"/>
  <c r="BY227" i="10"/>
  <c r="BY505" i="10"/>
  <c r="BY96" i="10"/>
  <c r="BY230" i="10"/>
  <c r="BY462" i="10"/>
  <c r="BY395" i="10"/>
  <c r="BY110" i="10"/>
  <c r="BY378" i="10"/>
  <c r="BY282" i="10"/>
  <c r="BY173" i="10"/>
  <c r="BY361" i="10"/>
  <c r="BY257" i="10"/>
  <c r="BY188" i="10"/>
  <c r="BY67" i="10"/>
  <c r="BY179" i="10"/>
  <c r="BY427" i="10"/>
  <c r="BY68" i="10"/>
  <c r="BY182" i="10"/>
  <c r="BY343" i="10"/>
  <c r="BY463" i="10"/>
  <c r="BY186" i="10"/>
  <c r="BY491" i="10"/>
  <c r="BY310" i="10"/>
  <c r="BY229" i="10"/>
  <c r="BY486" i="10"/>
  <c r="BY313" i="10"/>
  <c r="BY244" i="10"/>
  <c r="BY112" i="10"/>
  <c r="BY278" i="10"/>
  <c r="BY25" i="10"/>
  <c r="BY113" i="10"/>
  <c r="BY268" i="10"/>
  <c r="BY485" i="10"/>
  <c r="BY419" i="10"/>
  <c r="BY97" i="10"/>
  <c r="BY362" i="10"/>
  <c r="BY253" i="10"/>
  <c r="BY509" i="10"/>
  <c r="BY337" i="10"/>
  <c r="BY280" i="10"/>
  <c r="BY172" i="10"/>
  <c r="BY83" i="10"/>
  <c r="BY211" i="10"/>
  <c r="BY481" i="10"/>
  <c r="BY84" i="10"/>
  <c r="BY214" i="10"/>
  <c r="BY383" i="10"/>
  <c r="BY331" i="10"/>
  <c r="BY480" i="10"/>
  <c r="BY405" i="10"/>
  <c r="BY213" i="10"/>
  <c r="BY458" i="10"/>
  <c r="BY447" i="10"/>
  <c r="BY228" i="10"/>
  <c r="BY30" i="10"/>
  <c r="BY437" i="10"/>
  <c r="BY34" i="10"/>
  <c r="BY131" i="10"/>
  <c r="BY293" i="10"/>
  <c r="BY388" i="10"/>
  <c r="BY167" i="10"/>
  <c r="BY497" i="10"/>
  <c r="BY342" i="10"/>
  <c r="BY237" i="10"/>
  <c r="BY483" i="10"/>
  <c r="BY321" i="10"/>
  <c r="BY252" i="10"/>
  <c r="BY43" i="10"/>
  <c r="BY103" i="10"/>
  <c r="BY243" i="10"/>
  <c r="BY19" i="10"/>
  <c r="BY104" i="10"/>
  <c r="BY502" i="10"/>
  <c r="BY448" i="10"/>
  <c r="BY416" i="10"/>
  <c r="BY318" i="10"/>
  <c r="BY95" i="10"/>
  <c r="BY422" i="10"/>
  <c r="BY434" i="10"/>
  <c r="BY438" i="10"/>
  <c r="BY424" i="10"/>
  <c r="BY444" i="10"/>
  <c r="BY450" i="10"/>
  <c r="BY314" i="10"/>
  <c r="BY324" i="10"/>
  <c r="BY418" i="10"/>
  <c r="BY442" i="10"/>
  <c r="BY420" i="10"/>
  <c r="BY446" i="10"/>
  <c r="BY426" i="10"/>
  <c r="BY430" i="10"/>
  <c r="BY334" i="10"/>
  <c r="BY93" i="10"/>
  <c r="BY428" i="10"/>
  <c r="BY432" i="10"/>
  <c r="BY440" i="10"/>
  <c r="BY320" i="10"/>
  <c r="BY326" i="10"/>
  <c r="BY346" i="10"/>
  <c r="BY436" i="10"/>
  <c r="BY308" i="10"/>
  <c r="BY322" i="10"/>
  <c r="BY330" i="10"/>
  <c r="BY88" i="10"/>
  <c r="BY344" i="10"/>
  <c r="BY290" i="10"/>
  <c r="BY294" i="10"/>
  <c r="BY315" i="10"/>
  <c r="BY287" i="10"/>
  <c r="BY353" i="10"/>
  <c r="BY453" i="10"/>
  <c r="BY455" i="10"/>
  <c r="BY363" i="10"/>
  <c r="BY328" i="10"/>
  <c r="BY404" i="10"/>
  <c r="BY402" i="10"/>
  <c r="BY414" i="10"/>
  <c r="BY433" i="10"/>
  <c r="BY412" i="10"/>
  <c r="BY300" i="10"/>
  <c r="BY355" i="10"/>
  <c r="BY457" i="10"/>
  <c r="BY459" i="10"/>
  <c r="BY316" i="10"/>
  <c r="BY332" i="10"/>
  <c r="BY283" i="10"/>
  <c r="BY262" i="10"/>
  <c r="BY298" i="10"/>
  <c r="BY357" i="10"/>
  <c r="BY406" i="10"/>
  <c r="BY302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19" i="10"/>
  <c r="BN123" i="10"/>
  <c r="BN101" i="10"/>
  <c r="BN126" i="10"/>
  <c r="BN282" i="10"/>
  <c r="BN339" i="10"/>
  <c r="BN29" i="10"/>
  <c r="BN252" i="10"/>
  <c r="BN169" i="10"/>
  <c r="BN45" i="10"/>
  <c r="BN244" i="10"/>
  <c r="BN63" i="10"/>
  <c r="BN154" i="10"/>
  <c r="BN223" i="10"/>
  <c r="BN74" i="10"/>
  <c r="BN90" i="10"/>
  <c r="BN361" i="10"/>
  <c r="BN493" i="10"/>
  <c r="BN98" i="10"/>
  <c r="BN460" i="10"/>
  <c r="BN28" i="10"/>
  <c r="BN503" i="10"/>
  <c r="BN435" i="10"/>
  <c r="BN247" i="10"/>
  <c r="BN156" i="10"/>
  <c r="BN464" i="10"/>
  <c r="BN217" i="10"/>
  <c r="BN64" i="10"/>
  <c r="BN308" i="10"/>
  <c r="BN12" i="10"/>
  <c r="BN205" i="10"/>
  <c r="BN102" i="10"/>
  <c r="BN360" i="10"/>
  <c r="BN292" i="10"/>
  <c r="BN359" i="10"/>
  <c r="BN103" i="10"/>
  <c r="BN293" i="10"/>
  <c r="BN344" i="10"/>
  <c r="BN262" i="10"/>
  <c r="BN93" i="10"/>
  <c r="BN413" i="10"/>
  <c r="BN166" i="10"/>
  <c r="BN253" i="10"/>
  <c r="BN146" i="10"/>
  <c r="BN175" i="10"/>
  <c r="BN356" i="10"/>
  <c r="BN401" i="10"/>
  <c r="BN299" i="10"/>
  <c r="BN368" i="10"/>
  <c r="BN454" i="10"/>
  <c r="BN141" i="10"/>
  <c r="BN210" i="10"/>
  <c r="BN109" i="10"/>
  <c r="BN302" i="10"/>
  <c r="BN228" i="10"/>
  <c r="BN62" i="10"/>
  <c r="BN481" i="10"/>
  <c r="BN53" i="10"/>
  <c r="BN465" i="10"/>
  <c r="BN100" i="10"/>
  <c r="BN196" i="10"/>
  <c r="BN79" i="10"/>
  <c r="BN495" i="10"/>
  <c r="BN117" i="10"/>
  <c r="BN184" i="10"/>
  <c r="BN266" i="10"/>
  <c r="BN191" i="10"/>
  <c r="BN373" i="10"/>
  <c r="BN445" i="10"/>
  <c r="BN34" i="10"/>
  <c r="BN486" i="10"/>
  <c r="BN162" i="10"/>
  <c r="BN284" i="10"/>
  <c r="BN185" i="10"/>
  <c r="BN415" i="10"/>
  <c r="BN408" i="10"/>
  <c r="BN375" i="10"/>
  <c r="BN40" i="10"/>
  <c r="BN462" i="10"/>
  <c r="BN201" i="10"/>
  <c r="BN285" i="10"/>
  <c r="BN393" i="10"/>
  <c r="BN259" i="10"/>
  <c r="BN317" i="10"/>
  <c r="BN237" i="10"/>
  <c r="BN151" i="10"/>
  <c r="BN380" i="10"/>
  <c r="BN338" i="10"/>
  <c r="BN226" i="10"/>
  <c r="BN430" i="10"/>
  <c r="BN406" i="10"/>
  <c r="BN412" i="10"/>
  <c r="BN428" i="10"/>
  <c r="BN322" i="10"/>
  <c r="BN311" i="10"/>
  <c r="BN33" i="10"/>
  <c r="BN439" i="10"/>
  <c r="BN222" i="10"/>
  <c r="BN473" i="10"/>
  <c r="BN52" i="10"/>
  <c r="BN455" i="10"/>
  <c r="BN345" i="10"/>
  <c r="BN429" i="10"/>
  <c r="BN186" i="10"/>
  <c r="BN15" i="10"/>
  <c r="BN44" i="10"/>
  <c r="BN497" i="10"/>
  <c r="BN327" i="10"/>
  <c r="BN263" i="10"/>
  <c r="BN480" i="10"/>
  <c r="BN160" i="10"/>
  <c r="BN388" i="10"/>
  <c r="BN352" i="10"/>
  <c r="BN336" i="10"/>
  <c r="BN78" i="10"/>
  <c r="BN409" i="10"/>
  <c r="BN242" i="10"/>
  <c r="BN269" i="10"/>
  <c r="BN143" i="10"/>
  <c r="BN387" i="10"/>
  <c r="BN235" i="10"/>
  <c r="BN437" i="10"/>
  <c r="BN245" i="10"/>
  <c r="BN350" i="10"/>
  <c r="BN47" i="10"/>
  <c r="BN165" i="10"/>
  <c r="BN69" i="10"/>
  <c r="BN108" i="10"/>
  <c r="BN300" i="10"/>
  <c r="BN492" i="10"/>
  <c r="BN489" i="10"/>
  <c r="BN21" i="10"/>
  <c r="BN26" i="10"/>
  <c r="BN391" i="10"/>
  <c r="BN301" i="10"/>
  <c r="BN305" i="10"/>
  <c r="BN362" i="10"/>
  <c r="BN174" i="10"/>
  <c r="BN260" i="10"/>
  <c r="BN273" i="10"/>
  <c r="BN76" i="10"/>
  <c r="BN389" i="10"/>
  <c r="BN42" i="10"/>
  <c r="BN66" i="10"/>
  <c r="BN494" i="10"/>
  <c r="BN95" i="10"/>
  <c r="BN161" i="10"/>
  <c r="BN35" i="10"/>
  <c r="BN499" i="10"/>
  <c r="BN448" i="10"/>
  <c r="BN330" i="10"/>
  <c r="BN136" i="10"/>
  <c r="BN467" i="10"/>
  <c r="BN265" i="10"/>
  <c r="BN236" i="10"/>
  <c r="BN111" i="10"/>
  <c r="BN274" i="10"/>
  <c r="BN128" i="10"/>
  <c r="BN315" i="10"/>
  <c r="BN381" i="10"/>
  <c r="BN425" i="10"/>
  <c r="BN283" i="10"/>
  <c r="BN417" i="10"/>
  <c r="BN400" i="10"/>
  <c r="BN364" i="10"/>
  <c r="BN94" i="10"/>
  <c r="BN509" i="10"/>
  <c r="BN118" i="10"/>
  <c r="BN257" i="10"/>
  <c r="BN421" i="10"/>
  <c r="BN110" i="10"/>
  <c r="BN89" i="10"/>
  <c r="BN140" i="10"/>
  <c r="BN351" i="10"/>
  <c r="BN466" i="10"/>
  <c r="BN10" i="10"/>
  <c r="BN27" i="10"/>
  <c r="BN188" i="10"/>
  <c r="BN272" i="10"/>
  <c r="BN65" i="10"/>
  <c r="BN355" i="10"/>
  <c r="BN54" i="10"/>
  <c r="BN127" i="10"/>
  <c r="BN182" i="10"/>
  <c r="BN399" i="10"/>
  <c r="BN382" i="10"/>
  <c r="BN215" i="10"/>
  <c r="BN31" i="10"/>
  <c r="BN484" i="10"/>
  <c r="BN43" i="10"/>
  <c r="BN472" i="10"/>
  <c r="BN296" i="10"/>
  <c r="BN254" i="10"/>
  <c r="BN291" i="10"/>
  <c r="BN483" i="10"/>
  <c r="BN179" i="10"/>
  <c r="BN500" i="10"/>
  <c r="BN275" i="10"/>
  <c r="BN229" i="10"/>
  <c r="BN461" i="10"/>
  <c r="BN256" i="10"/>
  <c r="BN157" i="10"/>
  <c r="BN172" i="10"/>
  <c r="BN267" i="10"/>
  <c r="BN38" i="10"/>
  <c r="BN37" i="10"/>
  <c r="BN476" i="10"/>
  <c r="BN390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CL249" i="10"/>
  <c r="BH246" i="10"/>
  <c r="BF17" i="10"/>
  <c r="BB17" i="10"/>
  <c r="BT249" i="10"/>
  <c r="BT17" i="10"/>
  <c r="CL255" i="10"/>
  <c r="CL338" i="10"/>
  <c r="CL434" i="10"/>
  <c r="CL446" i="10"/>
  <c r="CL381" i="10"/>
  <c r="CL406" i="10"/>
  <c r="CL248" i="10"/>
  <c r="CL94" i="10"/>
  <c r="CL469" i="10"/>
  <c r="CL456" i="10"/>
  <c r="CL52" i="10"/>
  <c r="CL114" i="10"/>
  <c r="CL69" i="10"/>
  <c r="CL435" i="10"/>
  <c r="CL225" i="10"/>
  <c r="CL238" i="10"/>
  <c r="CL16" i="10"/>
  <c r="CL397" i="10"/>
  <c r="CL482" i="10"/>
  <c r="CL192" i="10"/>
  <c r="CL250" i="10"/>
  <c r="CL45" i="10"/>
  <c r="CL283" i="10"/>
  <c r="CL276" i="10"/>
  <c r="CL312" i="10"/>
  <c r="CL150" i="10"/>
  <c r="CL138" i="10"/>
  <c r="CL129" i="10"/>
  <c r="CL163" i="10"/>
  <c r="CL316" i="10"/>
  <c r="CL359" i="10"/>
  <c r="CL48" i="10"/>
  <c r="CL216" i="10"/>
  <c r="CL317" i="10"/>
  <c r="CL196" i="10"/>
  <c r="CL441" i="10"/>
  <c r="CL311" i="10"/>
  <c r="CL329" i="10"/>
  <c r="CL471" i="10"/>
  <c r="CL373" i="10"/>
  <c r="CL301" i="10"/>
  <c r="CL477" i="10"/>
  <c r="CL399" i="10"/>
  <c r="CL325" i="10"/>
  <c r="CL505" i="10"/>
  <c r="CL173" i="10"/>
  <c r="CL327" i="10"/>
  <c r="CL419" i="10"/>
  <c r="CL190" i="10"/>
  <c r="CL367" i="10"/>
  <c r="CL206" i="10"/>
  <c r="CL331" i="10"/>
  <c r="CL106" i="10"/>
  <c r="CL499" i="10"/>
  <c r="CL353" i="10"/>
  <c r="CL345" i="10"/>
  <c r="CL164" i="10"/>
  <c r="CL302" i="10"/>
  <c r="CL78" i="10"/>
  <c r="CL474" i="10"/>
  <c r="CL234" i="10"/>
  <c r="CL191" i="10"/>
  <c r="CL390" i="10"/>
  <c r="CL153" i="10"/>
  <c r="CL50" i="10"/>
  <c r="CL462" i="10"/>
  <c r="CL176" i="10"/>
  <c r="CL209" i="10"/>
  <c r="CL376" i="10"/>
  <c r="CL80" i="10"/>
  <c r="CL452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R10" i="16" s="1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R36" i="16" s="1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CM510" i="10"/>
  <c r="CC510" i="10"/>
  <c r="BS510" i="10"/>
  <c r="CG510" i="10"/>
  <c r="CG488" i="10" s="1"/>
  <c r="BZ510" i="10"/>
  <c r="CJ510" i="10"/>
  <c r="CJ479" i="10" s="1"/>
  <c r="CJ473" i="10"/>
  <c r="BC510" i="10"/>
  <c r="BC500" i="10" s="1"/>
  <c r="BR510" i="10"/>
  <c r="CI510" i="10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76" i="10"/>
  <c r="BR153" i="10"/>
  <c r="BR467" i="10"/>
  <c r="BR21" i="10"/>
  <c r="BR420" i="10"/>
  <c r="BR116" i="10"/>
  <c r="BR172" i="10"/>
  <c r="BR58" i="10"/>
  <c r="BR458" i="10"/>
  <c r="BR177" i="10"/>
  <c r="BR124" i="10"/>
  <c r="BR249" i="10"/>
  <c r="BR53" i="10"/>
  <c r="BR61" i="10"/>
  <c r="BR223" i="10"/>
  <c r="BR47" i="10"/>
  <c r="BR64" i="10"/>
  <c r="BR372" i="10"/>
  <c r="BR88" i="10"/>
  <c r="BR412" i="10"/>
  <c r="BR113" i="10"/>
  <c r="BR99" i="10"/>
  <c r="BR193" i="10"/>
  <c r="BR445" i="10"/>
  <c r="BR83" i="10"/>
  <c r="BR331" i="10"/>
  <c r="BR43" i="10"/>
  <c r="BR63" i="10"/>
  <c r="BR129" i="10"/>
  <c r="BR324" i="10"/>
  <c r="BR353" i="10"/>
  <c r="BR157" i="10"/>
  <c r="BR370" i="10"/>
  <c r="BR254" i="10"/>
  <c r="BR191" i="10"/>
  <c r="BR272" i="10"/>
  <c r="BR10" i="10"/>
  <c r="BR477" i="10"/>
  <c r="BR164" i="10"/>
  <c r="BR456" i="10"/>
  <c r="BR402" i="10"/>
  <c r="BR346" i="10"/>
  <c r="BR430" i="10"/>
  <c r="BR343" i="10"/>
  <c r="BR417" i="10"/>
  <c r="BR175" i="10"/>
  <c r="BR276" i="10"/>
  <c r="BR32" i="10"/>
  <c r="BR352" i="10"/>
  <c r="BR60" i="10"/>
  <c r="BR181" i="10"/>
  <c r="BR431" i="10"/>
  <c r="BR270" i="10"/>
  <c r="BR480" i="10"/>
  <c r="BR92" i="10"/>
  <c r="BR30" i="10"/>
  <c r="BR31" i="10"/>
  <c r="BR407" i="10"/>
  <c r="BR192" i="10"/>
  <c r="BR251" i="10"/>
  <c r="BR62" i="10"/>
  <c r="BR161" i="10"/>
  <c r="BR434" i="10"/>
  <c r="BR426" i="10"/>
  <c r="BR320" i="10"/>
  <c r="BR380" i="10"/>
  <c r="BR126" i="10"/>
  <c r="BR507" i="10"/>
  <c r="BR217" i="10"/>
  <c r="BR46" i="10"/>
  <c r="BR283" i="10"/>
  <c r="BJ235" i="10"/>
  <c r="BJ166" i="10"/>
  <c r="BJ259" i="10"/>
  <c r="BJ199" i="10"/>
  <c r="BJ417" i="10"/>
  <c r="BJ434" i="10"/>
  <c r="BJ488" i="10"/>
  <c r="BJ56" i="10"/>
  <c r="CG476" i="10"/>
  <c r="CG473" i="10"/>
  <c r="CI509" i="10"/>
  <c r="CI468" i="10"/>
  <c r="CI447" i="10"/>
  <c r="CI427" i="10"/>
  <c r="CI494" i="10"/>
  <c r="CI466" i="10"/>
  <c r="CI507" i="10"/>
  <c r="CI474" i="10"/>
  <c r="CI163" i="10"/>
  <c r="CI374" i="10"/>
  <c r="CI131" i="10"/>
  <c r="CI358" i="10"/>
  <c r="CI83" i="10"/>
  <c r="CI310" i="10"/>
  <c r="CI51" i="10"/>
  <c r="CI249" i="10"/>
  <c r="CI94" i="10"/>
  <c r="CI37" i="10"/>
  <c r="CI256" i="10"/>
  <c r="CI26" i="10"/>
  <c r="CI460" i="10"/>
  <c r="CI271" i="10"/>
  <c r="CI502" i="10"/>
  <c r="CI232" i="10"/>
  <c r="CI151" i="10"/>
  <c r="CI376" i="10"/>
  <c r="CI72" i="10"/>
  <c r="CI105" i="10"/>
  <c r="CI220" i="10"/>
  <c r="CI101" i="10"/>
  <c r="CI66" i="10"/>
  <c r="CI296" i="10"/>
  <c r="CI213" i="10"/>
  <c r="CI266" i="10"/>
  <c r="CI11" i="10"/>
  <c r="CI166" i="10"/>
  <c r="CI199" i="10"/>
  <c r="CI14" i="10"/>
  <c r="CI313" i="10"/>
  <c r="CI31" i="10"/>
  <c r="CI186" i="10"/>
  <c r="CI283" i="10"/>
  <c r="CI350" i="10"/>
  <c r="CI147" i="10"/>
  <c r="CI330" i="10"/>
  <c r="CI139" i="10"/>
  <c r="CI289" i="10"/>
  <c r="CI390" i="10"/>
  <c r="CI235" i="10"/>
  <c r="CI281" i="10"/>
  <c r="CI164" i="10"/>
  <c r="CI77" i="10"/>
  <c r="CI111" i="10"/>
  <c r="CI82" i="10"/>
  <c r="CI57" i="10"/>
  <c r="CI104" i="10"/>
  <c r="CI129" i="10"/>
  <c r="CI262" i="10"/>
  <c r="CI245" i="10"/>
  <c r="CI398" i="10"/>
  <c r="CI362" i="10"/>
  <c r="CI413" i="10"/>
  <c r="CI345" i="10"/>
  <c r="CI311" i="10"/>
  <c r="CI353" i="10"/>
  <c r="CI301" i="10"/>
  <c r="CI371" i="10"/>
  <c r="CI455" i="10"/>
  <c r="CI318" i="10"/>
  <c r="CI428" i="10"/>
  <c r="CI436" i="10"/>
  <c r="CI306" i="10"/>
  <c r="CI438" i="10"/>
  <c r="CI477" i="10"/>
  <c r="CI500" i="10"/>
  <c r="CI491" i="10"/>
  <c r="CI431" i="10"/>
  <c r="CI411" i="10"/>
  <c r="CI473" i="10"/>
  <c r="CI486" i="10"/>
  <c r="CI292" i="10"/>
  <c r="CI28" i="10"/>
  <c r="CI276" i="10"/>
  <c r="CI20" i="10"/>
  <c r="CI260" i="10"/>
  <c r="CI12" i="10"/>
  <c r="CI238" i="10"/>
  <c r="CI291" i="10"/>
  <c r="CI222" i="10"/>
  <c r="CI228" i="10"/>
  <c r="CI133" i="10"/>
  <c r="CI138" i="10"/>
  <c r="CI175" i="10"/>
  <c r="CI247" i="10"/>
  <c r="CI48" i="10"/>
  <c r="CI178" i="10"/>
  <c r="CI191" i="10"/>
  <c r="CI119" i="10"/>
  <c r="CI338" i="10"/>
  <c r="CI115" i="10"/>
  <c r="CI478" i="10"/>
  <c r="CI116" i="10"/>
  <c r="CI113" i="10"/>
  <c r="CI378" i="10"/>
  <c r="CI144" i="10"/>
  <c r="CI81" i="10"/>
  <c r="CI152" i="10"/>
  <c r="CI93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57" i="10"/>
  <c r="BS111" i="10"/>
  <c r="BS234" i="10"/>
  <c r="BS436" i="10"/>
  <c r="BS185" i="10"/>
  <c r="BS39" i="10"/>
  <c r="BS403" i="10"/>
  <c r="BS143" i="10"/>
  <c r="BS355" i="10"/>
  <c r="BS73" i="10"/>
  <c r="BS90" i="10"/>
  <c r="BS481" i="10"/>
  <c r="BS423" i="10"/>
  <c r="BS31" i="10"/>
  <c r="BS270" i="10"/>
  <c r="BS299" i="10"/>
  <c r="BS101" i="10"/>
  <c r="CJ503" i="10"/>
  <c r="CG503" i="10"/>
  <c r="CG494" i="10"/>
  <c r="CG491" i="10"/>
  <c r="CG485" i="10"/>
  <c r="CG479" i="10"/>
  <c r="BR468" i="10"/>
  <c r="BR378" i="10"/>
  <c r="BR229" i="10"/>
  <c r="BR149" i="10"/>
  <c r="BR413" i="10"/>
  <c r="BR428" i="10"/>
  <c r="BR108" i="10"/>
  <c r="BR329" i="10"/>
  <c r="BR141" i="10"/>
  <c r="BR33" i="10"/>
  <c r="BR237" i="10"/>
  <c r="BR443" i="10"/>
  <c r="BR460" i="10"/>
  <c r="BR183" i="10"/>
  <c r="BR279" i="10"/>
  <c r="BR379" i="10"/>
  <c r="BR509" i="10"/>
  <c r="BR350" i="10"/>
  <c r="BR65" i="10"/>
  <c r="BR152" i="10"/>
  <c r="BR278" i="10"/>
  <c r="BR505" i="10"/>
  <c r="BR358" i="10"/>
  <c r="BR266" i="10"/>
  <c r="BR369" i="10"/>
  <c r="BR268" i="10"/>
  <c r="BR148" i="10"/>
  <c r="BR368" i="10"/>
  <c r="BR302" i="10"/>
  <c r="BR198" i="10"/>
  <c r="BR399" i="10"/>
  <c r="BR72" i="10"/>
  <c r="BR258" i="10"/>
  <c r="BR501" i="10"/>
  <c r="BR174" i="10"/>
  <c r="BR314" i="10"/>
  <c r="BR145" i="10"/>
  <c r="BR322" i="10"/>
  <c r="BR427" i="10"/>
  <c r="BR341" i="10"/>
  <c r="BR86" i="10"/>
  <c r="BR28" i="10"/>
  <c r="BR351" i="10"/>
  <c r="BR122" i="10"/>
  <c r="BR243" i="10"/>
  <c r="BR453" i="10"/>
  <c r="BR23" i="10"/>
  <c r="BR360" i="10"/>
  <c r="BR261" i="10"/>
  <c r="BR345" i="10"/>
  <c r="BR464" i="10"/>
  <c r="BR39" i="10"/>
  <c r="BR285" i="10"/>
  <c r="BR315" i="10"/>
  <c r="BR180" i="10"/>
  <c r="BR171" i="10"/>
  <c r="BR75" i="10"/>
  <c r="BR67" i="10"/>
  <c r="BR123" i="10"/>
  <c r="BR447" i="10"/>
  <c r="BR392" i="10"/>
  <c r="BR13" i="10"/>
  <c r="BR263" i="10"/>
  <c r="BR348" i="10"/>
  <c r="BR264" i="10"/>
  <c r="BR168" i="10"/>
  <c r="BR461" i="10"/>
  <c r="BR435" i="10"/>
  <c r="BR265" i="10"/>
  <c r="BR90" i="10"/>
  <c r="BR202" i="10"/>
  <c r="BR405" i="10"/>
  <c r="BR96" i="10"/>
  <c r="BR389" i="10"/>
  <c r="BR242" i="10"/>
  <c r="BR306" i="10"/>
  <c r="BR342" i="10"/>
  <c r="BR128" i="10"/>
  <c r="BR76" i="10"/>
  <c r="BR376" i="10"/>
  <c r="BR373" i="10"/>
  <c r="BR327" i="10"/>
  <c r="BR455" i="10"/>
  <c r="BR390" i="10"/>
  <c r="BR165" i="10"/>
  <c r="BR14" i="10"/>
  <c r="BR396" i="10"/>
  <c r="BR186" i="10"/>
  <c r="BR452" i="10"/>
  <c r="BR411" i="10"/>
  <c r="BR446" i="10"/>
  <c r="BR114" i="10"/>
  <c r="BR140" i="10"/>
  <c r="BR490" i="10"/>
  <c r="BR485" i="10"/>
  <c r="BR11" i="10"/>
  <c r="BR184" i="10"/>
  <c r="BR406" i="10"/>
  <c r="BR465" i="10"/>
  <c r="BR121" i="10"/>
  <c r="BR119" i="10"/>
  <c r="BR106" i="10"/>
  <c r="BR409" i="10"/>
  <c r="BR127" i="10"/>
  <c r="BR474" i="10"/>
  <c r="BR150" i="10"/>
  <c r="BR437" i="10"/>
  <c r="BR470" i="10"/>
  <c r="BR502" i="10"/>
  <c r="BR462" i="10"/>
  <c r="BR330" i="10"/>
  <c r="BR27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BC503" i="10"/>
  <c r="CG459" i="10"/>
  <c r="BC186" i="10"/>
  <c r="BC61" i="10"/>
  <c r="BC34" i="10"/>
  <c r="BC247" i="10"/>
  <c r="BC119" i="10"/>
  <c r="BC124" i="10"/>
  <c r="BC401" i="10"/>
  <c r="BC369" i="10"/>
  <c r="BC22" i="10"/>
  <c r="BC220" i="10"/>
  <c r="BC433" i="10"/>
  <c r="BC393" i="10"/>
  <c r="BC361" i="10"/>
  <c r="BC80" i="10"/>
  <c r="BC394" i="10"/>
  <c r="BC219" i="10"/>
  <c r="BC187" i="10"/>
  <c r="BC432" i="10"/>
  <c r="BC196" i="10"/>
  <c r="BC71" i="10"/>
  <c r="BC44" i="10"/>
  <c r="BC197" i="10"/>
  <c r="BC75" i="10"/>
  <c r="BC301" i="10"/>
  <c r="BC319" i="10"/>
  <c r="BC477" i="10"/>
  <c r="BC12" i="10"/>
  <c r="BC451" i="10"/>
  <c r="BC87" i="10"/>
  <c r="BC292" i="10"/>
  <c r="BC212" i="10"/>
  <c r="BC53" i="10"/>
  <c r="BC69" i="10"/>
  <c r="BC373" i="10"/>
  <c r="BC450" i="10"/>
  <c r="BC414" i="10"/>
  <c r="BC445" i="10"/>
  <c r="BC151" i="10"/>
  <c r="BC366" i="10"/>
  <c r="BC45" i="10"/>
  <c r="BC176" i="10"/>
  <c r="BC246" i="10"/>
  <c r="BC52" i="10"/>
  <c r="BC40" i="10"/>
  <c r="BC372" i="10"/>
  <c r="BC102" i="10"/>
  <c r="BC36" i="10"/>
  <c r="BC259" i="10"/>
  <c r="BC155" i="10"/>
  <c r="BC391" i="10"/>
  <c r="BC62" i="10"/>
  <c r="BC342" i="10"/>
  <c r="BC338" i="10"/>
  <c r="BC243" i="10"/>
  <c r="BC130" i="10"/>
  <c r="BC99" i="10"/>
  <c r="BC496" i="10"/>
  <c r="BC192" i="10"/>
  <c r="BC375" i="10"/>
  <c r="BC474" i="10"/>
  <c r="BC431" i="10"/>
  <c r="BC287" i="10"/>
  <c r="BC65" i="10"/>
  <c r="BC128" i="10"/>
  <c r="BC135" i="10"/>
  <c r="BC115" i="10"/>
  <c r="BC37" i="10"/>
  <c r="BC425" i="10"/>
  <c r="BC213" i="10"/>
  <c r="BC204" i="10"/>
  <c r="BC397" i="10"/>
  <c r="BC344" i="10"/>
  <c r="BC255" i="10"/>
  <c r="BC248" i="10"/>
  <c r="BC275" i="10"/>
  <c r="BC113" i="10"/>
  <c r="BC302" i="10"/>
  <c r="BC382" i="10"/>
  <c r="BC126" i="10"/>
  <c r="BC354" i="10"/>
  <c r="BC387" i="10"/>
  <c r="BC35" i="10"/>
  <c r="BC238" i="10"/>
  <c r="BC415" i="10"/>
  <c r="BC404" i="10"/>
  <c r="BC334" i="10"/>
  <c r="BC418" i="10"/>
  <c r="BC416" i="10"/>
  <c r="BC330" i="10"/>
  <c r="BC304" i="10"/>
  <c r="BC284" i="10"/>
  <c r="BC250" i="10"/>
  <c r="BC352" i="10"/>
  <c r="BC143" i="10"/>
  <c r="BC134" i="10"/>
  <c r="BC419" i="10"/>
  <c r="BC256" i="10"/>
  <c r="BC252" i="10"/>
  <c r="BC106" i="10"/>
  <c r="BC48" i="10"/>
  <c r="BC91" i="10"/>
  <c r="BC464" i="10"/>
  <c r="BC232" i="10"/>
  <c r="BC229" i="10"/>
  <c r="BC484" i="10"/>
  <c r="BC83" i="10"/>
  <c r="BC265" i="10"/>
  <c r="BC486" i="10"/>
  <c r="BC201" i="10"/>
  <c r="BC285" i="10"/>
  <c r="BC283" i="10"/>
  <c r="BC33" i="10"/>
  <c r="BC26" i="10"/>
  <c r="BC121" i="10"/>
  <c r="BC442" i="10"/>
  <c r="BC426" i="10"/>
  <c r="BC336" i="10"/>
  <c r="BC349" i="10"/>
  <c r="BC389" i="10"/>
  <c r="BC120" i="10"/>
  <c r="BC101" i="10"/>
  <c r="BC405" i="10"/>
  <c r="BC100" i="10"/>
  <c r="BC357" i="10"/>
  <c r="BC443" i="10"/>
  <c r="BC492" i="10"/>
  <c r="BC274" i="10"/>
  <c r="BC476" i="10"/>
  <c r="BC96" i="10"/>
  <c r="BC141" i="10"/>
  <c r="BC215" i="10"/>
  <c r="BC27" i="10"/>
  <c r="BC167" i="10"/>
  <c r="BC32" i="10"/>
  <c r="BC78" i="10"/>
  <c r="BC343" i="10"/>
  <c r="BC294" i="10"/>
  <c r="BC371" i="10"/>
  <c r="BC171" i="10"/>
  <c r="BC89" i="10"/>
  <c r="BC362" i="10"/>
  <c r="BC114" i="10"/>
  <c r="BC240" i="10"/>
  <c r="BC81" i="10"/>
  <c r="BC138" i="10"/>
  <c r="BC129" i="10"/>
  <c r="BC257" i="10"/>
  <c r="BC428" i="10"/>
  <c r="BC290" i="10"/>
  <c r="BC412" i="10"/>
  <c r="BC498" i="10"/>
  <c r="BC463" i="10"/>
  <c r="BC170" i="10"/>
  <c r="BC42" i="10"/>
  <c r="BC296" i="10"/>
  <c r="BC227" i="10"/>
  <c r="BC163" i="10"/>
  <c r="BC280" i="10"/>
  <c r="BC136" i="10"/>
  <c r="BC86" i="10"/>
  <c r="BC406" i="10"/>
  <c r="BC434" i="10"/>
  <c r="BC262" i="10"/>
  <c r="BC198" i="10"/>
  <c r="BC312" i="10"/>
  <c r="BC46" i="10"/>
  <c r="BC384" i="10"/>
  <c r="BC490" i="10"/>
  <c r="BC331" i="10"/>
  <c r="BC501" i="10"/>
  <c r="BC462" i="10"/>
  <c r="BC355" i="10"/>
  <c r="BC291" i="10"/>
  <c r="BC188" i="10"/>
  <c r="BC417" i="10"/>
  <c r="BC123" i="10"/>
  <c r="BC422" i="10"/>
  <c r="BC453" i="10"/>
  <c r="BC217" i="10"/>
  <c r="BC378" i="10"/>
  <c r="BC207" i="10"/>
  <c r="BC49" i="10"/>
  <c r="BC395" i="10"/>
  <c r="BC254" i="10"/>
  <c r="BC245" i="10"/>
  <c r="BC421" i="10"/>
  <c r="BC350" i="10"/>
  <c r="BC94" i="10"/>
  <c r="BC435" i="10"/>
  <c r="BC77" i="10"/>
  <c r="BC353" i="10"/>
  <c r="BC438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403" i="10"/>
  <c r="BX21" i="10"/>
  <c r="BX167" i="10"/>
  <c r="BX82" i="10"/>
  <c r="BX368" i="10"/>
  <c r="BX404" i="10"/>
  <c r="BX242" i="10"/>
  <c r="BX89" i="10"/>
  <c r="BX469" i="10"/>
  <c r="BX99" i="10"/>
  <c r="BX483" i="10"/>
  <c r="BX149" i="10"/>
  <c r="BX337" i="10"/>
  <c r="BX195" i="10"/>
  <c r="BX352" i="10"/>
  <c r="BX279" i="10"/>
  <c r="BX77" i="10"/>
  <c r="BX177" i="10"/>
  <c r="BX509" i="10"/>
  <c r="BX362" i="10"/>
  <c r="BX272" i="10"/>
  <c r="BX32" i="10"/>
  <c r="BX439" i="10"/>
  <c r="BX35" i="10"/>
  <c r="BX389" i="10"/>
  <c r="BX458" i="10"/>
  <c r="BX60" i="10"/>
  <c r="BX146" i="10"/>
  <c r="BX193" i="10"/>
  <c r="BX62" i="10"/>
  <c r="BX394" i="10"/>
  <c r="BX462" i="10"/>
  <c r="BX217" i="10"/>
  <c r="BX327" i="10"/>
  <c r="BX228" i="10"/>
  <c r="BX38" i="10"/>
  <c r="BX17" i="10"/>
  <c r="BX379" i="10"/>
  <c r="BX321" i="10"/>
  <c r="BX345" i="10"/>
  <c r="BX106" i="10"/>
  <c r="BX413" i="10"/>
  <c r="BX319" i="10"/>
  <c r="BX435" i="10"/>
  <c r="BX31" i="10"/>
  <c r="BX373" i="10"/>
  <c r="BX309" i="10"/>
  <c r="BX230" i="10"/>
  <c r="BX198" i="10"/>
  <c r="BX377" i="10"/>
  <c r="BX507" i="10"/>
  <c r="BX71" i="10"/>
  <c r="BX226" i="10"/>
  <c r="BX252" i="10"/>
  <c r="BX67" i="10"/>
  <c r="BX251" i="10"/>
  <c r="BX76" i="10"/>
  <c r="BX255" i="10"/>
  <c r="BX241" i="10"/>
  <c r="BX127" i="10"/>
  <c r="BX250" i="10"/>
  <c r="BX65" i="10"/>
  <c r="BX275" i="10"/>
  <c r="BX305" i="10"/>
  <c r="BX433" i="10"/>
  <c r="BX45" i="10"/>
  <c r="BX84" i="10"/>
  <c r="BX150" i="10"/>
  <c r="BX164" i="10"/>
  <c r="BX238" i="10"/>
  <c r="BX378" i="10"/>
  <c r="BX406" i="10"/>
  <c r="BX367" i="10"/>
  <c r="BX376" i="10"/>
  <c r="BX350" i="10"/>
  <c r="BX213" i="10"/>
  <c r="BX90" i="10"/>
  <c r="BX392" i="10"/>
  <c r="BX473" i="10"/>
  <c r="BX391" i="10"/>
  <c r="BX475" i="10"/>
  <c r="BX153" i="10"/>
  <c r="BX40" i="10"/>
  <c r="BX110" i="10"/>
  <c r="BX460" i="10"/>
  <c r="BX423" i="10"/>
  <c r="BX323" i="10"/>
  <c r="BX81" i="10"/>
  <c r="BX20" i="10"/>
  <c r="BX244" i="10"/>
  <c r="BX487" i="10"/>
  <c r="BX297" i="10"/>
  <c r="BX216" i="10"/>
  <c r="BX157" i="10"/>
  <c r="BX179" i="10"/>
  <c r="BX97" i="10"/>
  <c r="BX375" i="10"/>
  <c r="BX253" i="10"/>
  <c r="BX306" i="10"/>
  <c r="BX444" i="10"/>
  <c r="BX316" i="10"/>
  <c r="BX334" i="10"/>
  <c r="BX312" i="10"/>
  <c r="BX302" i="10"/>
  <c r="BX294" i="10"/>
  <c r="BX349" i="10"/>
  <c r="BX296" i="10"/>
  <c r="BX176" i="10"/>
  <c r="BX371" i="10"/>
  <c r="BX399" i="10"/>
  <c r="BX235" i="10"/>
  <c r="BX445" i="10"/>
  <c r="BX159" i="10"/>
  <c r="BX37" i="10"/>
  <c r="BX41" i="10"/>
  <c r="BX497" i="10"/>
  <c r="BX174" i="10"/>
  <c r="BX55" i="10"/>
  <c r="BX197" i="10"/>
  <c r="BX503" i="10"/>
  <c r="BX36" i="10"/>
  <c r="BX166" i="10"/>
  <c r="BX501" i="10"/>
  <c r="BX358" i="10"/>
  <c r="BX152" i="10"/>
  <c r="BX397" i="10"/>
  <c r="BX132" i="10"/>
  <c r="BX86" i="10"/>
  <c r="BX54" i="10"/>
  <c r="BX27" i="10"/>
  <c r="BX19" i="10"/>
  <c r="BX44" i="10"/>
  <c r="BX15" i="10"/>
  <c r="BX414" i="10"/>
  <c r="BX105" i="10"/>
  <c r="BX283" i="10"/>
  <c r="BX128" i="10"/>
  <c r="BX189" i="10"/>
  <c r="BX247" i="10"/>
  <c r="BX75" i="10"/>
  <c r="BX72" i="10"/>
  <c r="BX52" i="10"/>
  <c r="BX185" i="10"/>
  <c r="BX70" i="10"/>
  <c r="BX366" i="10"/>
  <c r="BX286" i="10"/>
  <c r="BX364" i="10"/>
  <c r="BX295" i="10"/>
  <c r="BX212" i="10"/>
  <c r="BX329" i="10"/>
  <c r="BX151" i="10"/>
  <c r="BX173" i="10"/>
  <c r="BX116" i="10"/>
  <c r="BX121" i="10"/>
  <c r="BX26" i="10"/>
  <c r="BX267" i="10"/>
  <c r="BX370" i="10"/>
  <c r="BX63" i="10"/>
  <c r="BX499" i="10"/>
  <c r="BX131" i="10"/>
  <c r="BX208" i="10"/>
  <c r="BX508" i="10"/>
  <c r="BX108" i="10"/>
  <c r="BX463" i="10"/>
  <c r="BX43" i="10"/>
  <c r="BX289" i="10"/>
  <c r="BX260" i="10"/>
  <c r="BX411" i="10"/>
  <c r="BX326" i="10"/>
  <c r="BX496" i="10"/>
  <c r="BX477" i="10"/>
  <c r="BX417" i="10"/>
  <c r="BX348" i="10"/>
  <c r="BX48" i="10"/>
  <c r="BX182" i="10"/>
  <c r="BX472" i="10"/>
  <c r="BX115" i="10"/>
  <c r="BX400" i="10"/>
  <c r="BX69" i="10"/>
  <c r="BX181" i="10"/>
  <c r="BX56" i="10"/>
  <c r="BX124" i="10"/>
  <c r="BX504" i="10"/>
  <c r="BX101" i="10"/>
  <c r="BX107" i="10"/>
  <c r="BX223" i="10"/>
  <c r="BX284" i="10"/>
  <c r="BX232" i="10"/>
  <c r="BX248" i="10"/>
  <c r="BX234" i="10"/>
  <c r="BX494" i="10"/>
  <c r="BX118" i="10"/>
  <c r="BX24" i="10"/>
  <c r="BX171" i="10"/>
  <c r="BX22" i="10"/>
  <c r="BX467" i="10"/>
  <c r="BX83" i="10"/>
  <c r="BX301" i="10"/>
  <c r="BX486" i="10"/>
  <c r="BX298" i="10"/>
  <c r="BX291" i="10"/>
  <c r="BX192" i="10"/>
  <c r="BX98" i="10"/>
  <c r="BX58" i="10"/>
  <c r="BX160" i="10"/>
  <c r="BX398" i="10"/>
  <c r="BX78" i="10"/>
  <c r="BX325" i="10"/>
  <c r="BX156" i="10"/>
  <c r="BX28" i="10"/>
  <c r="BX145" i="10"/>
  <c r="BX94" i="10"/>
  <c r="BX140" i="10"/>
  <c r="BX333" i="10"/>
  <c r="BX243" i="10"/>
  <c r="BX12" i="10"/>
  <c r="BX112" i="10"/>
  <c r="BX271" i="10"/>
  <c r="BX206" i="10"/>
  <c r="BX158" i="10"/>
  <c r="BX14" i="10"/>
  <c r="BX428" i="10"/>
  <c r="BX426" i="10"/>
  <c r="BX340" i="10"/>
  <c r="BX438" i="10"/>
  <c r="BX346" i="10"/>
  <c r="BX418" i="10"/>
  <c r="BX120" i="10"/>
  <c r="BX203" i="10"/>
  <c r="BX222" i="10"/>
  <c r="BX405" i="10"/>
  <c r="BX194" i="10"/>
  <c r="BX254" i="10"/>
  <c r="BX259" i="10"/>
  <c r="BX361" i="10"/>
  <c r="BX191" i="10"/>
  <c r="BX184" i="10"/>
  <c r="BX236" i="10"/>
  <c r="BX233" i="10"/>
  <c r="BX282" i="10"/>
  <c r="BX464" i="10"/>
  <c r="BX388" i="10"/>
  <c r="BX427" i="10"/>
  <c r="BX16" i="10"/>
  <c r="BX134" i="10"/>
  <c r="BX186" i="10"/>
  <c r="BX246" i="10"/>
  <c r="BX240" i="10"/>
  <c r="BX476" i="10"/>
  <c r="BX431" i="10"/>
  <c r="BX493" i="10"/>
  <c r="BX276" i="10"/>
  <c r="BX47" i="10"/>
  <c r="BX119" i="10"/>
  <c r="BX205" i="10"/>
  <c r="BX125" i="10"/>
  <c r="BX204" i="10"/>
  <c r="BX135" i="10"/>
  <c r="BX142" i="10"/>
  <c r="BX100" i="10"/>
  <c r="BX386" i="10"/>
  <c r="BX25" i="10"/>
  <c r="BX175" i="10"/>
  <c r="BX372" i="10"/>
  <c r="BX380" i="10"/>
  <c r="BX470" i="10"/>
  <c r="BX53" i="10"/>
  <c r="BX188" i="10"/>
  <c r="BX490" i="10"/>
  <c r="BX202" i="10"/>
  <c r="BX224" i="10"/>
  <c r="BX136" i="10"/>
  <c r="BX143" i="10"/>
  <c r="BX500" i="10"/>
  <c r="BX229" i="10"/>
  <c r="BX451" i="10"/>
  <c r="BX109" i="10"/>
  <c r="BX34" i="10"/>
  <c r="BX481" i="10"/>
  <c r="BX168" i="10"/>
  <c r="BX231" i="10"/>
  <c r="BX383" i="10"/>
  <c r="BX51" i="10"/>
  <c r="BX303" i="10"/>
  <c r="BX468" i="10"/>
  <c r="BX488" i="10"/>
  <c r="BX221" i="10"/>
  <c r="BX23" i="10"/>
  <c r="BX80" i="10"/>
  <c r="BX148" i="10"/>
  <c r="BX452" i="10"/>
  <c r="BX461" i="10"/>
  <c r="BX117" i="10"/>
  <c r="BX268" i="10"/>
  <c r="BX482" i="10"/>
  <c r="BX163" i="10"/>
  <c r="BX385" i="10"/>
  <c r="BX180" i="10"/>
  <c r="BX429" i="10"/>
  <c r="BX324" i="10"/>
  <c r="BX440" i="10"/>
  <c r="BX420" i="10"/>
  <c r="BX432" i="10"/>
  <c r="BX320" i="10"/>
  <c r="BX308" i="10"/>
  <c r="BX455" i="10"/>
  <c r="BX353" i="10"/>
  <c r="BX453" i="10"/>
  <c r="BX318" i="10"/>
  <c r="BX270" i="10"/>
  <c r="BX263" i="10"/>
  <c r="BX359" i="10"/>
  <c r="BX257" i="10"/>
  <c r="BX393" i="10"/>
  <c r="BX113" i="10"/>
  <c r="BX220" i="10"/>
  <c r="BX87" i="10"/>
  <c r="BX92" i="10"/>
  <c r="BX365" i="10"/>
  <c r="BX491" i="10"/>
  <c r="BX415" i="10"/>
  <c r="BX190" i="10"/>
  <c r="BX138" i="10"/>
  <c r="BX474" i="10"/>
  <c r="BX454" i="10"/>
  <c r="BX290" i="10"/>
  <c r="BX437" i="10"/>
  <c r="BX382" i="10"/>
  <c r="BX304" i="10"/>
  <c r="BX356" i="10"/>
  <c r="BX266" i="10"/>
  <c r="BX39" i="10"/>
  <c r="BX425" i="10"/>
  <c r="BX409" i="10"/>
  <c r="BX450" i="10"/>
  <c r="BX416" i="10"/>
  <c r="BX448" i="10"/>
  <c r="BX342" i="10"/>
  <c r="BX457" i="10"/>
  <c r="BX408" i="10"/>
  <c r="BX258" i="10"/>
  <c r="BX363" i="10"/>
  <c r="BX215" i="10"/>
  <c r="BX281" i="10"/>
  <c r="BX360" i="10"/>
  <c r="BX317" i="10"/>
  <c r="BX211" i="10"/>
  <c r="BX30" i="10"/>
  <c r="BX139" i="10"/>
  <c r="BX249" i="10"/>
  <c r="BX91" i="10"/>
  <c r="BX505" i="10"/>
  <c r="BX114" i="10"/>
  <c r="BX13" i="10"/>
  <c r="BX214" i="10"/>
  <c r="BX33" i="10"/>
  <c r="BX178" i="10"/>
  <c r="BX313" i="10"/>
  <c r="BX144" i="10"/>
  <c r="BX50" i="10"/>
  <c r="BX341" i="10"/>
  <c r="BX64" i="10"/>
  <c r="BX18" i="10"/>
  <c r="BX447" i="10"/>
  <c r="BX449" i="10"/>
  <c r="BX96" i="10"/>
  <c r="BX88" i="10"/>
  <c r="BX436" i="10"/>
  <c r="BX332" i="10"/>
  <c r="BX344" i="10"/>
  <c r="BX355" i="10"/>
  <c r="BX459" i="10"/>
  <c r="BX466" i="10"/>
  <c r="BX10" i="10"/>
  <c r="BX85" i="10"/>
  <c r="BX256" i="10"/>
  <c r="BX154" i="10"/>
  <c r="BX471" i="10"/>
  <c r="BX410" i="10"/>
  <c r="BX245" i="10"/>
  <c r="BX219" i="10"/>
  <c r="BX484" i="10"/>
  <c r="BX480" i="10"/>
  <c r="BX374" i="10"/>
  <c r="BX111" i="10"/>
  <c r="BX384" i="10"/>
  <c r="BX122" i="10"/>
  <c r="BX68" i="10"/>
  <c r="BX183" i="10"/>
  <c r="BX311" i="10"/>
  <c r="BX155" i="10"/>
  <c r="BX237" i="10"/>
  <c r="BX265" i="10"/>
  <c r="BX199" i="10"/>
  <c r="BX307" i="10"/>
  <c r="BX141" i="10"/>
  <c r="BX347" i="10"/>
  <c r="BX59" i="10"/>
  <c r="BX424" i="10"/>
  <c r="BX422" i="10"/>
  <c r="BX95" i="10"/>
  <c r="BX300" i="10"/>
  <c r="BX402" i="10"/>
  <c r="BX287" i="10"/>
  <c r="BX495" i="10"/>
  <c r="BX162" i="10"/>
  <c r="BX407" i="10"/>
  <c r="BX102" i="10"/>
  <c r="BX288" i="10"/>
  <c r="BX104" i="10"/>
  <c r="BX66" i="10"/>
  <c r="BX478" i="10"/>
  <c r="BX129" i="10"/>
  <c r="BX147" i="10"/>
  <c r="BX489" i="10"/>
  <c r="BX456" i="10"/>
  <c r="BX209" i="10"/>
  <c r="BX354" i="10"/>
  <c r="BX441" i="10"/>
  <c r="BX61" i="10"/>
  <c r="BX137" i="10"/>
  <c r="BX133" i="10"/>
  <c r="BX201" i="10"/>
  <c r="BX465" i="10"/>
  <c r="BX239" i="10"/>
  <c r="BX161" i="10"/>
  <c r="BX343" i="10"/>
  <c r="BX49" i="10"/>
  <c r="BX395" i="10"/>
  <c r="BX57" i="10"/>
  <c r="BX430" i="10"/>
  <c r="BX434" i="10"/>
  <c r="BX442" i="10"/>
  <c r="BX419" i="10"/>
  <c r="BX412" i="10"/>
  <c r="BX357" i="10"/>
  <c r="BX79" i="10"/>
  <c r="BX421" i="10"/>
  <c r="BX11" i="10"/>
  <c r="BX273" i="10"/>
  <c r="BX74" i="10"/>
  <c r="BX328" i="10"/>
  <c r="BX207" i="10"/>
  <c r="BX93" i="10"/>
  <c r="BX262" i="10"/>
  <c r="BX331" i="10"/>
  <c r="BX227" i="10"/>
  <c r="BX225" i="10"/>
  <c r="BX123" i="10"/>
  <c r="BX187" i="10"/>
  <c r="BX42" i="10"/>
  <c r="BX293" i="10"/>
  <c r="BX299" i="10"/>
  <c r="BX369" i="10"/>
  <c r="BX277" i="10"/>
  <c r="BX492" i="10"/>
  <c r="BX390" i="10"/>
  <c r="BX261" i="10"/>
  <c r="BX506" i="10"/>
  <c r="BX169" i="10"/>
  <c r="BX335" i="10"/>
  <c r="BX401" i="10"/>
  <c r="BX446" i="10"/>
  <c r="BX314" i="10"/>
  <c r="BX310" i="10"/>
  <c r="BX264" i="10"/>
  <c r="BX274" i="10"/>
  <c r="BX387" i="10"/>
  <c r="BX46" i="10"/>
  <c r="BX73" i="10"/>
  <c r="BX218" i="10"/>
  <c r="BX396" i="10"/>
  <c r="BX280" i="10"/>
  <c r="BX130" i="10"/>
  <c r="BX172" i="10"/>
  <c r="BX278" i="10"/>
  <c r="BX322" i="10"/>
  <c r="BX200" i="10"/>
  <c r="BX103" i="10"/>
  <c r="BX126" i="10"/>
  <c r="BX170" i="10"/>
  <c r="BX502" i="10"/>
  <c r="BX196" i="10"/>
  <c r="BX443" i="10"/>
  <c r="BX285" i="10"/>
  <c r="BX479" i="10"/>
  <c r="BX315" i="10"/>
  <c r="BX269" i="10"/>
  <c r="BX210" i="10"/>
  <c r="BX165" i="10"/>
  <c r="BX381" i="10"/>
  <c r="BX29" i="10"/>
  <c r="BX485" i="10"/>
  <c r="BX498" i="10"/>
  <c r="BX336" i="10"/>
  <c r="BX338" i="10"/>
  <c r="BX330" i="10"/>
  <c r="BX292" i="10"/>
  <c r="BX351" i="10"/>
  <c r="BC485" i="10"/>
  <c r="CC485" i="10"/>
  <c r="BC473" i="10"/>
  <c r="CJ459" i="10"/>
  <c r="CG335" i="10"/>
  <c r="CG329" i="10"/>
  <c r="CG405" i="10"/>
  <c r="CG347" i="10"/>
  <c r="CG385" i="10"/>
  <c r="CG493" i="10"/>
  <c r="CG321" i="10"/>
  <c r="CG501" i="10"/>
  <c r="CG48" i="10"/>
  <c r="CG324" i="10"/>
  <c r="CG202" i="10"/>
  <c r="CG51" i="10"/>
  <c r="CG352" i="10"/>
  <c r="CG218" i="10"/>
  <c r="CG67" i="10"/>
  <c r="CG348" i="10"/>
  <c r="CG214" i="10"/>
  <c r="CG63" i="10"/>
  <c r="CG340" i="10"/>
  <c r="CG210" i="10"/>
  <c r="CG59" i="10"/>
  <c r="CG230" i="10"/>
  <c r="CG265" i="10"/>
  <c r="CG284" i="10"/>
  <c r="CG254" i="10"/>
  <c r="CG467" i="10"/>
  <c r="CG489" i="10"/>
  <c r="CG370" i="10"/>
  <c r="CG111" i="10"/>
  <c r="CG248" i="10"/>
  <c r="CG354" i="10"/>
  <c r="CG104" i="10"/>
  <c r="CG243" i="10"/>
  <c r="CG267" i="10"/>
  <c r="CG66" i="10"/>
  <c r="CG204" i="10"/>
  <c r="CG296" i="10"/>
  <c r="CG61" i="10"/>
  <c r="CG199" i="10"/>
  <c r="CG233" i="10"/>
  <c r="CG29" i="10"/>
  <c r="CG404" i="10"/>
  <c r="CG82" i="10"/>
  <c r="CG221" i="10"/>
  <c r="CG49" i="10"/>
  <c r="CG137" i="10"/>
  <c r="CG47" i="10"/>
  <c r="CG187" i="10"/>
  <c r="CG441" i="10"/>
  <c r="CG323" i="10"/>
  <c r="CG461" i="10"/>
  <c r="CG425" i="10"/>
  <c r="CG471" i="10"/>
  <c r="CG208" i="10"/>
  <c r="CG337" i="10"/>
  <c r="CG327" i="10"/>
  <c r="CG175" i="10"/>
  <c r="CG106" i="10"/>
  <c r="CG408" i="10"/>
  <c r="CG178" i="10"/>
  <c r="CG28" i="10"/>
  <c r="CG308" i="10"/>
  <c r="CG194" i="10"/>
  <c r="CG50" i="10"/>
  <c r="CG304" i="10"/>
  <c r="CG190" i="10"/>
  <c r="CG34" i="10"/>
  <c r="CG506" i="10"/>
  <c r="CG186" i="10"/>
  <c r="CG18" i="10"/>
  <c r="CG158" i="10"/>
  <c r="CG206" i="10"/>
  <c r="CG198" i="10"/>
  <c r="CG182" i="10"/>
  <c r="CG99" i="10"/>
  <c r="CG222" i="10"/>
  <c r="CG392" i="10"/>
  <c r="CG77" i="10"/>
  <c r="CG216" i="10"/>
  <c r="CG277" i="10"/>
  <c r="CG72" i="10"/>
  <c r="CG211" i="10"/>
  <c r="CG244" i="10"/>
  <c r="CG35" i="10"/>
  <c r="CG160" i="10"/>
  <c r="CG239" i="10"/>
  <c r="CG39" i="10"/>
  <c r="CG155" i="10"/>
  <c r="CG200" i="10"/>
  <c r="CG498" i="10"/>
  <c r="CG264" i="10"/>
  <c r="CG30" i="10"/>
  <c r="CG184" i="10"/>
  <c r="CG378" i="10"/>
  <c r="CG101" i="10"/>
  <c r="CG245" i="10"/>
  <c r="CG136" i="10"/>
  <c r="CG225" i="10"/>
  <c r="CG379" i="10"/>
  <c r="CG373" i="10"/>
  <c r="CG169" i="10"/>
  <c r="CG435" i="10"/>
  <c r="CG341" i="10"/>
  <c r="CG481" i="10"/>
  <c r="CG339" i="10"/>
  <c r="CG165" i="10"/>
  <c r="CG490" i="10"/>
  <c r="CG505" i="10"/>
  <c r="CG397" i="10"/>
  <c r="CG154" i="10"/>
  <c r="CG17" i="10"/>
  <c r="CG411" i="10"/>
  <c r="CG170" i="10"/>
  <c r="CG19" i="10"/>
  <c r="CG387" i="10"/>
  <c r="CG166" i="10"/>
  <c r="CG31" i="10"/>
  <c r="CG427" i="10"/>
  <c r="CG162" i="10"/>
  <c r="CG37" i="10"/>
  <c r="CG79" i="10"/>
  <c r="CG134" i="10"/>
  <c r="CG126" i="10"/>
  <c r="CG108" i="10"/>
  <c r="CG297" i="10"/>
  <c r="CG119" i="10"/>
  <c r="CG255" i="10"/>
  <c r="CG10" i="10"/>
  <c r="CG179" i="10"/>
  <c r="CG249" i="10"/>
  <c r="CG24" i="10"/>
  <c r="CG168" i="10"/>
  <c r="CG212" i="10"/>
  <c r="CG464" i="10"/>
  <c r="CG128" i="10"/>
  <c r="CG205" i="10"/>
  <c r="CG454" i="10"/>
  <c r="CG122" i="10"/>
  <c r="CG156" i="10"/>
  <c r="CG285" i="10"/>
  <c r="CG228" i="10"/>
  <c r="CG496" i="10"/>
  <c r="CG144" i="10"/>
  <c r="CG271" i="10"/>
  <c r="CG419" i="10"/>
  <c r="CG317" i="10"/>
  <c r="CG447" i="10"/>
  <c r="CG431" i="10"/>
  <c r="CG331" i="10"/>
  <c r="CG167" i="10"/>
  <c r="CG399" i="10"/>
  <c r="CG309" i="10"/>
  <c r="CG367" i="10"/>
  <c r="CG301" i="10"/>
  <c r="CG171" i="10"/>
  <c r="CG429" i="10"/>
  <c r="CG226" i="10"/>
  <c r="CG376" i="10"/>
  <c r="CG91" i="10"/>
  <c r="CG238" i="10"/>
  <c r="CG368" i="10"/>
  <c r="CG83" i="10"/>
  <c r="CG336" i="10"/>
  <c r="CG421" i="10"/>
  <c r="CG12" i="10"/>
  <c r="CG145" i="10"/>
  <c r="CG504" i="10"/>
  <c r="CG294" i="10"/>
  <c r="CG98" i="10"/>
  <c r="CG322" i="10"/>
  <c r="CG232" i="10"/>
  <c r="CG56" i="10"/>
  <c r="CG117" i="10"/>
  <c r="CG26" i="10"/>
  <c r="CG350" i="10"/>
  <c r="CG86" i="10"/>
  <c r="CG132" i="10"/>
  <c r="CG201" i="10"/>
  <c r="CG417" i="10"/>
  <c r="CG258" i="10"/>
  <c r="CG33" i="10"/>
  <c r="CG52" i="10"/>
  <c r="CG191" i="10"/>
  <c r="CG209" i="10"/>
  <c r="CG105" i="10"/>
  <c r="CG157" i="10"/>
  <c r="CG27" i="10"/>
  <c r="CG114" i="10"/>
  <c r="CG125" i="10"/>
  <c r="CG391" i="10"/>
  <c r="CG261" i="10"/>
  <c r="CG11" i="10"/>
  <c r="CG141" i="10"/>
  <c r="CG21" i="10"/>
  <c r="CG96" i="10"/>
  <c r="CG57" i="10"/>
  <c r="CG325" i="10"/>
  <c r="CG351" i="10"/>
  <c r="CG507" i="10"/>
  <c r="CG455" i="10"/>
  <c r="CG319" i="10"/>
  <c r="CG326" i="10"/>
  <c r="CG312" i="10"/>
  <c r="CG426" i="10"/>
  <c r="CG328" i="10"/>
  <c r="CG444" i="10"/>
  <c r="CG423" i="10"/>
  <c r="CG402" i="10"/>
  <c r="CG316" i="10"/>
  <c r="CG363" i="10"/>
  <c r="CG177" i="10"/>
  <c r="CG188" i="10"/>
  <c r="CG472" i="10"/>
  <c r="CG130" i="10"/>
  <c r="CG289" i="10"/>
  <c r="CG477" i="10"/>
  <c r="CG142" i="10"/>
  <c r="CG273" i="10"/>
  <c r="CG499" i="10"/>
  <c r="CG55" i="10"/>
  <c r="CG44" i="10"/>
  <c r="CG380" i="10"/>
  <c r="CG484" i="10"/>
  <c r="CG217" i="10"/>
  <c r="CG133" i="10"/>
  <c r="CG400" i="10"/>
  <c r="CG161" i="10"/>
  <c r="CG456" i="10"/>
  <c r="CG262" i="10"/>
  <c r="CG374" i="10"/>
  <c r="CG247" i="10"/>
  <c r="CG152" i="10"/>
  <c r="CG46" i="10"/>
  <c r="CG90" i="10"/>
  <c r="CG14" i="10"/>
  <c r="CG227" i="10"/>
  <c r="CG220" i="10"/>
  <c r="CG131" i="10"/>
  <c r="CG256" i="10"/>
  <c r="CG70" i="10"/>
  <c r="CG159" i="10"/>
  <c r="CG366" i="10"/>
  <c r="CG291" i="10"/>
  <c r="CG452" i="10"/>
  <c r="CG74" i="10"/>
  <c r="CG306" i="10"/>
  <c r="CG293" i="10"/>
  <c r="CG236" i="10"/>
  <c r="CG229" i="10"/>
  <c r="CG460" i="10"/>
  <c r="CG362" i="10"/>
  <c r="CG58" i="10"/>
  <c r="CG259" i="10"/>
  <c r="CG401" i="10"/>
  <c r="CG295" i="10"/>
  <c r="CG457" i="10"/>
  <c r="CG487" i="10"/>
  <c r="CG305" i="10"/>
  <c r="CG416" i="10"/>
  <c r="CG342" i="10"/>
  <c r="CG314" i="10"/>
  <c r="CG346" i="10"/>
  <c r="CG332" i="10"/>
  <c r="CG359" i="10"/>
  <c r="CG315" i="10"/>
  <c r="CG287" i="10"/>
  <c r="CG414" i="10"/>
  <c r="CG192" i="10"/>
  <c r="CG495" i="10"/>
  <c r="CG384" i="10"/>
  <c r="CG103" i="10"/>
  <c r="CG276" i="10"/>
  <c r="CG465" i="10"/>
  <c r="CG116" i="10"/>
  <c r="CG260" i="10"/>
  <c r="CG364" i="10"/>
  <c r="CG466" i="10"/>
  <c r="CG356" i="10"/>
  <c r="CG174" i="10"/>
  <c r="CG358" i="10"/>
  <c r="CG180" i="10"/>
  <c r="CG282" i="10"/>
  <c r="CG129" i="10"/>
  <c r="CG486" i="10"/>
  <c r="CG123" i="10"/>
  <c r="CG275" i="10"/>
  <c r="CG215" i="10"/>
  <c r="CG100" i="10"/>
  <c r="CG53" i="10"/>
  <c r="CG266" i="10"/>
  <c r="CG81" i="10"/>
  <c r="CG164" i="10"/>
  <c r="CG390" i="10"/>
  <c r="CG43" i="10"/>
  <c r="CG20" i="10"/>
  <c r="CG120" i="10"/>
  <c r="CG147" i="10"/>
  <c r="CG451" i="10"/>
  <c r="CG283" i="10"/>
  <c r="CG16" i="10"/>
  <c r="CG163" i="10"/>
  <c r="CG115" i="10"/>
  <c r="CG197" i="10"/>
  <c r="CG62" i="10"/>
  <c r="CG235" i="10"/>
  <c r="CG280" i="10"/>
  <c r="CG15" i="10"/>
  <c r="CG118" i="10"/>
  <c r="CG357" i="10"/>
  <c r="CG313" i="10"/>
  <c r="CG403" i="10"/>
  <c r="CG365" i="10"/>
  <c r="CG469" i="10"/>
  <c r="CG424" i="10"/>
  <c r="CG344" i="10"/>
  <c r="CG95" i="10"/>
  <c r="CG418" i="10"/>
  <c r="CG290" i="10"/>
  <c r="CG310" i="10"/>
  <c r="CG299" i="10"/>
  <c r="CG355" i="10"/>
  <c r="CG381" i="10"/>
  <c r="CG333" i="10"/>
  <c r="CG307" i="10"/>
  <c r="CG196" i="10"/>
  <c r="CG483" i="10"/>
  <c r="CG360" i="10"/>
  <c r="CG75" i="10"/>
  <c r="CG242" i="10"/>
  <c r="CG372" i="10"/>
  <c r="CG87" i="10"/>
  <c r="CG234" i="10"/>
  <c r="CG389" i="10"/>
  <c r="CG320" i="10"/>
  <c r="CG150" i="10"/>
  <c r="CG509" i="10"/>
  <c r="CG263" i="10"/>
  <c r="CG140" i="10"/>
  <c r="CG334" i="10"/>
  <c r="CG237" i="10"/>
  <c r="CG93" i="10"/>
  <c r="CG286" i="10"/>
  <c r="CG386" i="10"/>
  <c r="CG253" i="10"/>
  <c r="CG176" i="10"/>
  <c r="CG382" i="10"/>
  <c r="CG318" i="10"/>
  <c r="CG13" i="10"/>
  <c r="CG94" i="10"/>
  <c r="CG40" i="10"/>
  <c r="CG127" i="10"/>
  <c r="CG173" i="10"/>
  <c r="CG462" i="10"/>
  <c r="CG80" i="10"/>
  <c r="CG470" i="10"/>
  <c r="CG241" i="10"/>
  <c r="CG288" i="10"/>
  <c r="CG25" i="10"/>
  <c r="CG60" i="10"/>
  <c r="CG148" i="10"/>
  <c r="CG278" i="10"/>
  <c r="CG345" i="10"/>
  <c r="CG231" i="10"/>
  <c r="CG207" i="10"/>
  <c r="CG298" i="10"/>
  <c r="CG475" i="10"/>
  <c r="CG445" i="10"/>
  <c r="CG407" i="10"/>
  <c r="CG311" i="10"/>
  <c r="CG343" i="10"/>
  <c r="CG440" i="10"/>
  <c r="CG420" i="10"/>
  <c r="CG428" i="10"/>
  <c r="CG422" i="10"/>
  <c r="CG292" i="10"/>
  <c r="CG251" i="10"/>
  <c r="CG274" i="10"/>
  <c r="CG383" i="10"/>
  <c r="CG393" i="10"/>
  <c r="CG458" i="10"/>
  <c r="CG433" i="10"/>
  <c r="CG394" i="10"/>
  <c r="CG102" i="10"/>
  <c r="CG468" i="10"/>
  <c r="CG151" i="10"/>
  <c r="CG73" i="10"/>
  <c r="CG113" i="10"/>
  <c r="CG240" i="10"/>
  <c r="CG279" i="10"/>
  <c r="CG153" i="10"/>
  <c r="CG398" i="10"/>
  <c r="CG54" i="10"/>
  <c r="CG443" i="10"/>
  <c r="CG449" i="10"/>
  <c r="CG450" i="10"/>
  <c r="CG442" i="10"/>
  <c r="CG369" i="10"/>
  <c r="CG508" i="10"/>
  <c r="CG146" i="10"/>
  <c r="CG138" i="10"/>
  <c r="CG71" i="10"/>
  <c r="CG474" i="10"/>
  <c r="CG502" i="10"/>
  <c r="CG110" i="10"/>
  <c r="CG270" i="10"/>
  <c r="CG377" i="10"/>
  <c r="CG195" i="10"/>
  <c r="CG84" i="10"/>
  <c r="CG109" i="10"/>
  <c r="CG189" i="10"/>
  <c r="CG395" i="10"/>
  <c r="CG303" i="10"/>
  <c r="CG430" i="10"/>
  <c r="CG300" i="10"/>
  <c r="CG338" i="10"/>
  <c r="CG492" i="10"/>
  <c r="CG121" i="10"/>
  <c r="CG112" i="10"/>
  <c r="CG246" i="10"/>
  <c r="CG330" i="10"/>
  <c r="CG272" i="10"/>
  <c r="CG76" i="10"/>
  <c r="CG183" i="10"/>
  <c r="CG302" i="10"/>
  <c r="CG375" i="10"/>
  <c r="CG32" i="10"/>
  <c r="CG269" i="10"/>
  <c r="CG64" i="10"/>
  <c r="CG143" i="10"/>
  <c r="CG437" i="10"/>
  <c r="CG349" i="10"/>
  <c r="CG432" i="10"/>
  <c r="CG353" i="10"/>
  <c r="CG412" i="10"/>
  <c r="CG409" i="10"/>
  <c r="CG250" i="10"/>
  <c r="CG268" i="10"/>
  <c r="CG480" i="10"/>
  <c r="CG185" i="10"/>
  <c r="CG135" i="10"/>
  <c r="CG88" i="10"/>
  <c r="CG36" i="10"/>
  <c r="CG478" i="10"/>
  <c r="CG42" i="10"/>
  <c r="CG252" i="10"/>
  <c r="CG65" i="10"/>
  <c r="CG107" i="10"/>
  <c r="CG388" i="10"/>
  <c r="CG224" i="10"/>
  <c r="CG371" i="10"/>
  <c r="CG438" i="10"/>
  <c r="CG436" i="10"/>
  <c r="CG453" i="10"/>
  <c r="CG463" i="10"/>
  <c r="CG193" i="10"/>
  <c r="CG45" i="10"/>
  <c r="CG23" i="10"/>
  <c r="CG413" i="10"/>
  <c r="CG410" i="10"/>
  <c r="CG257" i="10"/>
  <c r="CG223" i="10"/>
  <c r="CG69" i="10"/>
  <c r="CG396" i="10"/>
  <c r="CG78" i="10"/>
  <c r="CG439" i="10"/>
  <c r="CG139" i="10"/>
  <c r="CG219" i="10"/>
  <c r="CG22" i="10"/>
  <c r="CG97" i="10"/>
  <c r="CG446" i="10"/>
  <c r="CG281" i="10"/>
  <c r="CG172" i="10"/>
  <c r="CG181" i="10"/>
  <c r="CG149" i="10"/>
  <c r="CG38" i="10"/>
  <c r="CG448" i="10"/>
  <c r="CG500" i="10"/>
  <c r="CG203" i="10"/>
  <c r="CG41" i="10"/>
  <c r="CG68" i="10"/>
  <c r="CG92" i="10"/>
  <c r="CG213" i="10"/>
  <c r="CG124" i="10"/>
  <c r="CG415" i="10"/>
  <c r="CG89" i="10"/>
  <c r="CG434" i="10"/>
  <c r="CG361" i="10"/>
  <c r="CG85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G497" i="10"/>
  <c r="CC497" i="10"/>
  <c r="BC494" i="10"/>
  <c r="BC491" i="10"/>
  <c r="CG482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B1" i="16"/>
  <c r="C1" i="16"/>
  <c r="H3" i="10"/>
  <c r="R38" i="20"/>
  <c r="U38" i="20" s="1"/>
  <c r="R26" i="20"/>
  <c r="U26" i="20" s="1"/>
  <c r="R14" i="20"/>
  <c r="U14" i="20" s="1"/>
  <c r="R8" i="20"/>
  <c r="R24" i="20"/>
  <c r="U24" i="20"/>
  <c r="R35" i="20"/>
  <c r="U35" i="20"/>
  <c r="R29" i="20"/>
  <c r="U29" i="20" s="1"/>
  <c r="R17" i="20"/>
  <c r="U17" i="20" s="1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X9" i="10" s="1"/>
  <c r="CU374" i="10"/>
  <c r="AR7" i="10"/>
  <c r="AL7" i="10"/>
  <c r="AF7" i="10"/>
  <c r="AC7" i="10"/>
  <c r="Q7" i="10"/>
  <c r="K7" i="10"/>
  <c r="AU100" i="10"/>
  <c r="AW100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R6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/>
  <c r="R20" i="20"/>
  <c r="U20" i="20" s="1"/>
  <c r="R43" i="20"/>
  <c r="U43" i="20" s="1"/>
  <c r="R11" i="20"/>
  <c r="U11" i="20"/>
  <c r="R53" i="20"/>
  <c r="U53" i="20" s="1"/>
  <c r="R42" i="20"/>
  <c r="O28" i="20"/>
  <c r="O21" i="20"/>
  <c r="O13" i="20"/>
  <c r="R23" i="20"/>
  <c r="U23" i="20" s="1"/>
  <c r="O52" i="20"/>
  <c r="O36" i="20"/>
  <c r="R33" i="20"/>
  <c r="U33" i="20" s="1"/>
  <c r="O9" i="20"/>
  <c r="O54" i="20"/>
  <c r="U48" i="20"/>
  <c r="O37" i="20"/>
  <c r="O31" i="20"/>
  <c r="R25" i="20"/>
  <c r="U25" i="20"/>
  <c r="U15" i="20"/>
  <c r="U18" i="20"/>
  <c r="U30" i="20"/>
  <c r="U36" i="20"/>
  <c r="U42" i="20"/>
  <c r="U12" i="20"/>
  <c r="R32" i="20"/>
  <c r="U32" i="20" s="1"/>
  <c r="O49" i="20"/>
  <c r="O40" i="20"/>
  <c r="O10" i="20"/>
  <c r="R41" i="20"/>
  <c r="U41" i="20" s="1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AZ268" i="10" s="1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U5" i="20" s="1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AZ468" i="10" s="1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AZ320" i="10" s="1"/>
  <c r="BS416" i="10"/>
  <c r="BS340" i="10"/>
  <c r="BS286" i="10"/>
  <c r="BS174" i="10"/>
  <c r="BS80" i="10"/>
  <c r="BS55" i="10"/>
  <c r="BS136" i="10"/>
  <c r="BS484" i="10"/>
  <c r="BS149" i="10"/>
  <c r="AZ149" i="10" s="1"/>
  <c r="BS16" i="10"/>
  <c r="BS232" i="10"/>
  <c r="BS218" i="10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AZ144" i="10" s="1"/>
  <c r="BL188" i="10"/>
  <c r="BL490" i="10"/>
  <c r="BL179" i="10"/>
  <c r="BL397" i="10"/>
  <c r="BL250" i="10"/>
  <c r="BL241" i="10"/>
  <c r="AZ241" i="10" s="1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AZ196" i="10" s="1"/>
  <c r="BL226" i="10"/>
  <c r="BL326" i="10"/>
  <c r="BL312" i="10"/>
  <c r="BL353" i="10"/>
  <c r="BL124" i="10"/>
  <c r="BL35" i="10"/>
  <c r="BL334" i="10"/>
  <c r="BL152" i="10"/>
  <c r="BL295" i="10"/>
  <c r="BL349" i="10"/>
  <c r="BL228" i="10"/>
  <c r="BL245" i="10"/>
  <c r="BL365" i="10"/>
  <c r="BL100" i="10"/>
  <c r="BO12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AZ509" i="10" s="1"/>
  <c r="BO75" i="10"/>
  <c r="BO52" i="10"/>
  <c r="BO236" i="10"/>
  <c r="BO173" i="10"/>
  <c r="BO448" i="10"/>
  <c r="BO471" i="10"/>
  <c r="BO234" i="10"/>
  <c r="AZ234" i="10" s="1"/>
  <c r="BO151" i="10"/>
  <c r="BO147" i="10"/>
  <c r="BO414" i="10"/>
  <c r="BO35" i="10"/>
  <c r="BO314" i="10"/>
  <c r="BO120" i="10"/>
  <c r="BO157" i="10"/>
  <c r="BO507" i="10"/>
  <c r="BO13" i="10"/>
  <c r="BO112" i="10"/>
  <c r="BO425" i="10"/>
  <c r="BO298" i="10"/>
  <c r="BO330" i="10"/>
  <c r="BO412" i="10"/>
  <c r="BO406" i="10"/>
  <c r="BO300" i="10"/>
  <c r="BO17" i="10"/>
  <c r="BO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BO169" i="10"/>
  <c r="BO421" i="10"/>
  <c r="BO289" i="10"/>
  <c r="AZ289" i="10" s="1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BO276" i="10"/>
  <c r="BO334" i="10"/>
  <c r="BO366" i="10"/>
  <c r="BO307" i="10"/>
  <c r="BO452" i="10"/>
  <c r="BO114" i="10"/>
  <c r="BO126" i="10"/>
  <c r="BO163" i="10"/>
  <c r="BO380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AZ411" i="10" s="1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BO274" i="10"/>
  <c r="BO207" i="10"/>
  <c r="BO146" i="10"/>
  <c r="BO460" i="10"/>
  <c r="BO339" i="10"/>
  <c r="BO292" i="10"/>
  <c r="BO324" i="10"/>
  <c r="BO265" i="10"/>
  <c r="BO195" i="10"/>
  <c r="BO90" i="10"/>
  <c r="AZ90" i="10" s="1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AZ501" i="10"/>
  <c r="BO474" i="10"/>
  <c r="BO243" i="10"/>
  <c r="BO239" i="10"/>
  <c r="BO118" i="10"/>
  <c r="BO306" i="10"/>
  <c r="BO465" i="10"/>
  <c r="BO375" i="10"/>
  <c r="BO487" i="10"/>
  <c r="BO250" i="10"/>
  <c r="BO237" i="10"/>
  <c r="AZ237" i="10" s="1"/>
  <c r="BO418" i="10"/>
  <c r="BO235" i="10"/>
  <c r="BO61" i="10"/>
  <c r="BO230" i="10"/>
  <c r="BO373" i="10"/>
  <c r="BO152" i="10"/>
  <c r="BO346" i="10"/>
  <c r="BO57" i="10"/>
  <c r="BO212" i="10"/>
  <c r="BO493" i="10"/>
  <c r="BO437" i="10"/>
  <c r="BO45" i="10"/>
  <c r="BO422" i="10"/>
  <c r="BO342" i="10"/>
  <c r="BO315" i="10"/>
  <c r="BO223" i="10"/>
  <c r="BO264" i="10"/>
  <c r="BO229" i="10"/>
  <c r="BO32" i="10"/>
  <c r="BO450" i="10"/>
  <c r="BO389" i="10"/>
  <c r="BO455" i="10"/>
  <c r="BO353" i="10"/>
  <c r="BO453" i="10"/>
  <c r="BO11" i="10"/>
  <c r="BO20" i="10"/>
  <c r="BO304" i="10"/>
  <c r="BO271" i="10"/>
  <c r="BO215" i="10"/>
  <c r="BO343" i="10"/>
  <c r="BO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139" i="10"/>
  <c r="BO98" i="10"/>
  <c r="BO210" i="10"/>
  <c r="BO51" i="10"/>
  <c r="BO381" i="10"/>
  <c r="BO420" i="10"/>
  <c r="BO248" i="10"/>
  <c r="BO221" i="10"/>
  <c r="BO361" i="10"/>
  <c r="BO108" i="10"/>
  <c r="BO384" i="10"/>
  <c r="BO489" i="10"/>
  <c r="BO316" i="10"/>
  <c r="BO203" i="10"/>
  <c r="BO382" i="10"/>
  <c r="BO56" i="10"/>
  <c r="BO133" i="10"/>
  <c r="BO74" i="10"/>
  <c r="BO436" i="10"/>
  <c r="BO92" i="10"/>
  <c r="BO80" i="10"/>
  <c r="BO97" i="10"/>
  <c r="BO286" i="10"/>
  <c r="BO177" i="10"/>
  <c r="BO88" i="10"/>
  <c r="BO275" i="10"/>
  <c r="BO145" i="10"/>
  <c r="BO200" i="10"/>
  <c r="AZ200" i="10" s="1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BO249" i="10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BE442" i="10"/>
  <c r="BE389" i="10"/>
  <c r="BE406" i="10"/>
  <c r="BE416" i="10"/>
  <c r="BE216" i="10"/>
  <c r="BE250" i="10"/>
  <c r="BE332" i="10"/>
  <c r="BE454" i="10"/>
  <c r="BE364" i="10"/>
  <c r="BE22" i="10"/>
  <c r="BE261" i="10"/>
  <c r="BE226" i="10"/>
  <c r="BE152" i="10"/>
  <c r="BE456" i="10"/>
  <c r="BE94" i="10"/>
  <c r="BE81" i="10"/>
  <c r="BE349" i="10"/>
  <c r="BE106" i="10"/>
  <c r="BE231" i="10"/>
  <c r="AZ231" i="10" s="1"/>
  <c r="BE61" i="10"/>
  <c r="AZ61" i="10" s="1"/>
  <c r="BE244" i="10"/>
  <c r="BE335" i="10"/>
  <c r="BE230" i="10"/>
  <c r="BE376" i="10"/>
  <c r="BE157" i="10"/>
  <c r="AZ157" i="10" s="1"/>
  <c r="BE413" i="10"/>
  <c r="BE347" i="10"/>
  <c r="BE119" i="10"/>
  <c r="BE219" i="10"/>
  <c r="BE225" i="10"/>
  <c r="BE294" i="10"/>
  <c r="BE309" i="10"/>
  <c r="BE207" i="10"/>
  <c r="AZ207" i="10" s="1"/>
  <c r="BE432" i="10"/>
  <c r="BE393" i="10"/>
  <c r="BE117" i="10"/>
  <c r="BE422" i="10"/>
  <c r="BE182" i="10"/>
  <c r="BE12" i="10"/>
  <c r="BE438" i="10"/>
  <c r="BE405" i="10"/>
  <c r="BE30" i="10"/>
  <c r="BE448" i="10"/>
  <c r="BE374" i="10"/>
  <c r="BE248" i="10"/>
  <c r="BE318" i="10"/>
  <c r="BE445" i="10"/>
  <c r="BE271" i="10"/>
  <c r="BE46" i="10"/>
  <c r="BE54" i="10"/>
  <c r="BE425" i="10"/>
  <c r="BE372" i="10"/>
  <c r="BE193" i="10"/>
  <c r="BE84" i="10"/>
  <c r="BE36" i="10"/>
  <c r="BE116" i="10"/>
  <c r="BE324" i="10"/>
  <c r="BE300" i="10"/>
  <c r="BE502" i="10"/>
  <c r="BE242" i="10"/>
  <c r="BE508" i="10"/>
  <c r="BE91" i="10"/>
  <c r="BE481" i="10"/>
  <c r="BE375" i="10"/>
  <c r="BE469" i="10"/>
  <c r="BE395" i="10"/>
  <c r="BE373" i="10"/>
  <c r="BE25" i="10"/>
  <c r="BE286" i="10"/>
  <c r="BE291" i="10"/>
  <c r="BE206" i="10"/>
  <c r="BE255" i="10"/>
  <c r="BE201" i="10"/>
  <c r="BE385" i="10"/>
  <c r="BE136" i="10"/>
  <c r="BE327" i="10"/>
  <c r="BE400" i="10"/>
  <c r="BE58" i="10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AZ493" i="10" s="1"/>
  <c r="BE316" i="10"/>
  <c r="BE110" i="10"/>
  <c r="BE40" i="10"/>
  <c r="BE10" i="10"/>
  <c r="BE131" i="10"/>
  <c r="BE338" i="10"/>
  <c r="BE214" i="10"/>
  <c r="BE137" i="10"/>
  <c r="AZ137" i="10" s="1"/>
  <c r="BE209" i="10"/>
  <c r="BE185" i="10"/>
  <c r="BE369" i="10"/>
  <c r="BE363" i="10"/>
  <c r="AZ363" i="10" s="1"/>
  <c r="BE263" i="10"/>
  <c r="BE379" i="10"/>
  <c r="BE32" i="10"/>
  <c r="BE489" i="10"/>
  <c r="BE146" i="10"/>
  <c r="AZ482" i="10"/>
  <c r="AZ48" i="10"/>
  <c r="AZ508" i="10"/>
  <c r="AZ266" i="10"/>
  <c r="AZ153" i="10"/>
  <c r="AZ52" i="10"/>
  <c r="AZ205" i="10"/>
  <c r="AZ111" i="10"/>
  <c r="AZ85" i="10"/>
  <c r="AZ498" i="10"/>
  <c r="AZ62" i="10"/>
  <c r="AZ352" i="10"/>
  <c r="U9" i="20"/>
  <c r="U8" i="20"/>
  <c r="O7" i="10" l="1"/>
  <c r="J7" i="10"/>
  <c r="AR20" i="16"/>
  <c r="S7" i="10"/>
  <c r="N7" i="10"/>
  <c r="AB7" i="10"/>
  <c r="AR25" i="16"/>
  <c r="CV9" i="10"/>
  <c r="AW9" i="10"/>
  <c r="AR32" i="16"/>
  <c r="W7" i="10"/>
  <c r="L7" i="10"/>
  <c r="AR29" i="16"/>
  <c r="AR38" i="16"/>
  <c r="AR28" i="16"/>
  <c r="AZ40" i="10"/>
  <c r="Z7" i="10"/>
  <c r="AR11" i="16"/>
  <c r="AR22" i="16"/>
  <c r="I7" i="10"/>
  <c r="AR23" i="16"/>
  <c r="R7" i="10"/>
  <c r="V7" i="10"/>
  <c r="AR7" i="16"/>
  <c r="AR27" i="16"/>
  <c r="Y7" i="10"/>
  <c r="AU9" i="10"/>
  <c r="CT7" i="10"/>
  <c r="CS7" i="10"/>
  <c r="U7" i="10"/>
  <c r="CP9" i="10"/>
  <c r="AA7" i="10"/>
  <c r="AZ35" i="10"/>
  <c r="AR31" i="16"/>
  <c r="AZ204" i="10"/>
  <c r="AZ235" i="10"/>
  <c r="AZ129" i="10"/>
  <c r="AZ252" i="10"/>
  <c r="AZ462" i="10"/>
  <c r="AZ382" i="10"/>
  <c r="AZ287" i="10"/>
  <c r="AZ473" i="10"/>
  <c r="AZ243" i="10"/>
  <c r="AZ464" i="10"/>
  <c r="AZ390" i="10"/>
  <c r="AZ345" i="10"/>
  <c r="AZ98" i="10"/>
  <c r="AZ472" i="10"/>
  <c r="AZ127" i="10"/>
  <c r="AZ22" i="10"/>
  <c r="AZ298" i="10"/>
  <c r="AZ211" i="10"/>
  <c r="AZ257" i="10"/>
  <c r="AZ316" i="10"/>
  <c r="AZ193" i="10"/>
  <c r="AZ110" i="10"/>
  <c r="AZ339" i="10"/>
  <c r="AZ238" i="10"/>
  <c r="BA116" i="10"/>
  <c r="AZ151" i="10"/>
  <c r="AZ324" i="10"/>
  <c r="AZ507" i="10"/>
  <c r="AZ284" i="10"/>
  <c r="AZ145" i="10"/>
  <c r="AZ139" i="10"/>
  <c r="AZ293" i="10"/>
  <c r="AZ503" i="10"/>
  <c r="AZ240" i="10"/>
  <c r="AZ332" i="10"/>
  <c r="AZ299" i="10"/>
  <c r="AZ141" i="10"/>
  <c r="AZ59" i="10"/>
  <c r="AZ34" i="10"/>
  <c r="AZ494" i="10"/>
  <c r="AZ228" i="10"/>
  <c r="AZ343" i="10"/>
  <c r="AZ119" i="10"/>
  <c r="AZ484" i="10"/>
  <c r="AZ256" i="10"/>
  <c r="AZ17" i="10"/>
  <c r="AZ188" i="10"/>
  <c r="AZ130" i="10"/>
  <c r="AZ344" i="10"/>
  <c r="AZ64" i="10"/>
  <c r="AZ356" i="10"/>
  <c r="AZ286" i="10"/>
  <c r="AZ37" i="10"/>
  <c r="AZ246" i="10"/>
  <c r="AZ402" i="10"/>
  <c r="AZ167" i="10"/>
  <c r="AZ53" i="10"/>
  <c r="AZ313" i="10"/>
  <c r="CL309" i="10"/>
  <c r="CL321" i="10"/>
  <c r="CL24" i="10"/>
  <c r="CL154" i="10"/>
  <c r="CL15" i="10"/>
  <c r="CL337" i="10"/>
  <c r="CL108" i="10"/>
  <c r="CL56" i="10"/>
  <c r="CL489" i="10"/>
  <c r="CL58" i="10"/>
  <c r="CL448" i="10"/>
  <c r="CL307" i="10"/>
  <c r="CL212" i="10"/>
  <c r="CL81" i="10"/>
  <c r="CL42" i="10"/>
  <c r="CL420" i="10"/>
  <c r="CL349" i="10"/>
  <c r="CL217" i="10"/>
  <c r="CL172" i="10"/>
  <c r="CL254" i="10"/>
  <c r="CL388" i="10"/>
  <c r="CL465" i="10"/>
  <c r="CL467" i="10"/>
  <c r="CL495" i="10"/>
  <c r="CL185" i="10"/>
  <c r="AZ185" i="10" s="1"/>
  <c r="CL282" i="10"/>
  <c r="CL384" i="10"/>
  <c r="CL60" i="10"/>
  <c r="CL13" i="10"/>
  <c r="CL44" i="10"/>
  <c r="CL374" i="10"/>
  <c r="CL365" i="10"/>
  <c r="CL269" i="10"/>
  <c r="CL371" i="10"/>
  <c r="CL174" i="10"/>
  <c r="CL115" i="10"/>
  <c r="CL355" i="10"/>
  <c r="AZ355" i="10" s="1"/>
  <c r="CL330" i="10"/>
  <c r="CL133" i="10"/>
  <c r="CL86" i="10"/>
  <c r="CL11" i="10"/>
  <c r="AZ11" i="10" s="1"/>
  <c r="CL455" i="10"/>
  <c r="BA167" i="10"/>
  <c r="BA219" i="10"/>
  <c r="BA442" i="10"/>
  <c r="BA430" i="10"/>
  <c r="AZ430" i="10" s="1"/>
  <c r="BA26" i="10"/>
  <c r="AZ26" i="10" s="1"/>
  <c r="BA218" i="10"/>
  <c r="BA146" i="10"/>
  <c r="AZ146" i="10" s="1"/>
  <c r="BA308" i="10"/>
  <c r="AZ308" i="10" s="1"/>
  <c r="BA29" i="10"/>
  <c r="AZ29" i="10" s="1"/>
  <c r="BA360" i="10"/>
  <c r="AZ360" i="10" s="1"/>
  <c r="BA329" i="10"/>
  <c r="AZ329" i="10" s="1"/>
  <c r="BA291" i="10"/>
  <c r="AZ291" i="10" s="1"/>
  <c r="BA443" i="10"/>
  <c r="AZ443" i="10" s="1"/>
  <c r="BA456" i="10"/>
  <c r="AZ456" i="10" s="1"/>
  <c r="BA381" i="10"/>
  <c r="AZ381" i="10" s="1"/>
  <c r="BA244" i="10"/>
  <c r="AZ244" i="10" s="1"/>
  <c r="BA70" i="10"/>
  <c r="BA491" i="10"/>
  <c r="BA47" i="10"/>
  <c r="BA452" i="10"/>
  <c r="BA387" i="10"/>
  <c r="AZ387" i="10" s="1"/>
  <c r="BA267" i="10"/>
  <c r="AZ267" i="10" s="1"/>
  <c r="BA114" i="10"/>
  <c r="BA302" i="10"/>
  <c r="AZ302" i="10" s="1"/>
  <c r="BA188" i="10"/>
  <c r="BA271" i="10"/>
  <c r="AZ271" i="10" s="1"/>
  <c r="BA469" i="10"/>
  <c r="AZ469" i="10" s="1"/>
  <c r="BA56" i="10"/>
  <c r="AZ56" i="10" s="1"/>
  <c r="BA155" i="10"/>
  <c r="AZ155" i="10" s="1"/>
  <c r="BA108" i="10"/>
  <c r="AZ108" i="10" s="1"/>
  <c r="BA115" i="10"/>
  <c r="AZ115" i="10" s="1"/>
  <c r="BA202" i="10"/>
  <c r="BA215" i="10"/>
  <c r="BA434" i="10"/>
  <c r="AZ434" i="10" s="1"/>
  <c r="BA51" i="10"/>
  <c r="BA19" i="10"/>
  <c r="BA76" i="10"/>
  <c r="AZ76" i="10" s="1"/>
  <c r="BA254" i="10"/>
  <c r="AZ254" i="10" s="1"/>
  <c r="BA374" i="10"/>
  <c r="AZ374" i="10" s="1"/>
  <c r="BA79" i="10"/>
  <c r="AZ79" i="10" s="1"/>
  <c r="BA410" i="10"/>
  <c r="AZ410" i="10" s="1"/>
  <c r="BA313" i="10"/>
  <c r="BA191" i="10"/>
  <c r="AZ191" i="10" s="1"/>
  <c r="BA197" i="10"/>
  <c r="BA31" i="10"/>
  <c r="AZ31" i="10" s="1"/>
  <c r="BA186" i="10"/>
  <c r="AZ186" i="10" s="1"/>
  <c r="BA406" i="10"/>
  <c r="BA379" i="10"/>
  <c r="BA203" i="10"/>
  <c r="AZ203" i="10" s="1"/>
  <c r="BA384" i="10"/>
  <c r="BA426" i="10"/>
  <c r="AZ426" i="10" s="1"/>
  <c r="BA77" i="10"/>
  <c r="BA164" i="10"/>
  <c r="BA280" i="10"/>
  <c r="BA160" i="10"/>
  <c r="AZ160" i="10" s="1"/>
  <c r="BA269" i="10"/>
  <c r="AZ269" i="10" s="1"/>
  <c r="BA101" i="10"/>
  <c r="BA497" i="10"/>
  <c r="AZ497" i="10" s="1"/>
  <c r="BA227" i="10"/>
  <c r="BA112" i="10"/>
  <c r="BA432" i="10"/>
  <c r="BA13" i="10"/>
  <c r="BA113" i="10"/>
  <c r="AZ113" i="10" s="1"/>
  <c r="BA94" i="10"/>
  <c r="AZ94" i="10" s="1"/>
  <c r="BA330" i="10"/>
  <c r="BA212" i="10"/>
  <c r="AZ212" i="10" s="1"/>
  <c r="BA274" i="10"/>
  <c r="BA331" i="10"/>
  <c r="AZ331" i="10" s="1"/>
  <c r="BA171" i="10"/>
  <c r="AZ171" i="10" s="1"/>
  <c r="BA71" i="10"/>
  <c r="AZ71" i="10" s="1"/>
  <c r="BA107" i="10"/>
  <c r="BA148" i="10"/>
  <c r="AZ148" i="10" s="1"/>
  <c r="BA306" i="10"/>
  <c r="BA253" i="10"/>
  <c r="AZ253" i="10" s="1"/>
  <c r="BA349" i="10"/>
  <c r="BA393" i="10"/>
  <c r="AZ393" i="10" s="1"/>
  <c r="BA208" i="10"/>
  <c r="AZ208" i="10" s="1"/>
  <c r="BA206" i="10"/>
  <c r="BA58" i="10"/>
  <c r="BA418" i="10"/>
  <c r="AZ418" i="10" s="1"/>
  <c r="BA20" i="10"/>
  <c r="AZ20" i="10" s="1"/>
  <c r="BA409" i="10"/>
  <c r="AZ409" i="10" s="1"/>
  <c r="BA165" i="10"/>
  <c r="AZ165" i="10" s="1"/>
  <c r="BA180" i="10"/>
  <c r="AZ180" i="10" s="1"/>
  <c r="BA312" i="10"/>
  <c r="BA194" i="10"/>
  <c r="AZ194" i="10" s="1"/>
  <c r="BA169" i="10"/>
  <c r="AZ169" i="10" s="1"/>
  <c r="BA131" i="10"/>
  <c r="BA192" i="10"/>
  <c r="BA321" i="10"/>
  <c r="AZ321" i="10" s="1"/>
  <c r="BA59" i="10"/>
  <c r="BA248" i="10"/>
  <c r="BA67" i="10"/>
  <c r="BA444" i="10"/>
  <c r="AZ444" i="10" s="1"/>
  <c r="BA220" i="10"/>
  <c r="AZ220" i="10" s="1"/>
  <c r="BA450" i="10"/>
  <c r="BA122" i="10"/>
  <c r="BA95" i="10"/>
  <c r="BA247" i="10"/>
  <c r="AZ247" i="10" s="1"/>
  <c r="BA82" i="10"/>
  <c r="AZ82" i="10" s="1"/>
  <c r="BA495" i="10"/>
  <c r="AZ495" i="10" s="1"/>
  <c r="BA139" i="10"/>
  <c r="BA239" i="10"/>
  <c r="AZ239" i="10" s="1"/>
  <c r="BA179" i="10"/>
  <c r="AZ179" i="10" s="1"/>
  <c r="BA154" i="10"/>
  <c r="AZ154" i="10" s="1"/>
  <c r="BA405" i="10"/>
  <c r="AZ405" i="10" s="1"/>
  <c r="BA93" i="10"/>
  <c r="BA478" i="10"/>
  <c r="AZ478" i="10" s="1"/>
  <c r="BA494" i="10"/>
  <c r="BA423" i="10"/>
  <c r="BA475" i="10"/>
  <c r="BA340" i="10"/>
  <c r="BA301" i="10"/>
  <c r="BA359" i="10"/>
  <c r="BA130" i="10"/>
  <c r="BA209" i="10"/>
  <c r="BA23" i="10"/>
  <c r="AZ23" i="10" s="1"/>
  <c r="BA140" i="10"/>
  <c r="BA81" i="10"/>
  <c r="AZ81" i="10" s="1"/>
  <c r="BA415" i="10"/>
  <c r="AZ415" i="10" s="1"/>
  <c r="BA339" i="10"/>
  <c r="BA281" i="10"/>
  <c r="AZ281" i="10" s="1"/>
  <c r="BA348" i="10"/>
  <c r="AZ348" i="10" s="1"/>
  <c r="BA172" i="10"/>
  <c r="AZ172" i="10" s="1"/>
  <c r="BA365" i="10"/>
  <c r="AZ365" i="10" s="1"/>
  <c r="BA15" i="10"/>
  <c r="BA404" i="10"/>
  <c r="AZ404" i="10" s="1"/>
  <c r="BA75" i="10"/>
  <c r="AZ75" i="10" s="1"/>
  <c r="BA10" i="10"/>
  <c r="AZ10" i="10" s="1"/>
  <c r="BA408" i="10"/>
  <c r="AZ408" i="10" s="1"/>
  <c r="BA214" i="10"/>
  <c r="BA400" i="10"/>
  <c r="BA454" i="10"/>
  <c r="BA310" i="10"/>
  <c r="BA276" i="10"/>
  <c r="BA28" i="10"/>
  <c r="AZ28" i="10" s="1"/>
  <c r="BA224" i="10"/>
  <c r="BA285" i="10"/>
  <c r="BA259" i="10"/>
  <c r="AZ259" i="10" s="1"/>
  <c r="BA416" i="10"/>
  <c r="AZ416" i="10" s="1"/>
  <c r="BA117" i="10"/>
  <c r="AZ117" i="10" s="1"/>
  <c r="BA233" i="10"/>
  <c r="BA190" i="10"/>
  <c r="AZ190" i="10" s="1"/>
  <c r="BA69" i="10"/>
  <c r="AZ69" i="10" s="1"/>
  <c r="BA397" i="10"/>
  <c r="BA288" i="10"/>
  <c r="AZ288" i="10" s="1"/>
  <c r="BA427" i="10"/>
  <c r="AZ427" i="10" s="1"/>
  <c r="BA92" i="10"/>
  <c r="AZ92" i="10" s="1"/>
  <c r="BA97" i="10"/>
  <c r="AZ97" i="10" s="1"/>
  <c r="BA261" i="10"/>
  <c r="AZ261" i="10" s="1"/>
  <c r="BA80" i="10"/>
  <c r="BA275" i="10"/>
  <c r="AZ275" i="10" s="1"/>
  <c r="BA249" i="10"/>
  <c r="BA74" i="10"/>
  <c r="AZ74" i="10" s="1"/>
  <c r="BA195" i="10"/>
  <c r="AZ195" i="10" s="1"/>
  <c r="BA84" i="10"/>
  <c r="BA256" i="10"/>
  <c r="BA229" i="10"/>
  <c r="BA506" i="10"/>
  <c r="AZ506" i="10" s="1"/>
  <c r="BA296" i="10"/>
  <c r="AZ296" i="10" s="1"/>
  <c r="BA223" i="10"/>
  <c r="AZ223" i="10" s="1"/>
  <c r="BA213" i="10"/>
  <c r="AZ213" i="10" s="1"/>
  <c r="BA367" i="10"/>
  <c r="BA121" i="10"/>
  <c r="BA100" i="10"/>
  <c r="AZ100" i="10" s="1"/>
  <c r="BA12" i="10"/>
  <c r="AZ12" i="10" s="1"/>
  <c r="BA150" i="10"/>
  <c r="BA236" i="10"/>
  <c r="AZ236" i="10" s="1"/>
  <c r="BA201" i="10"/>
  <c r="BA173" i="10"/>
  <c r="BA89" i="10"/>
  <c r="AZ89" i="10" s="1"/>
  <c r="BA372" i="10"/>
  <c r="BA27" i="10"/>
  <c r="AZ27" i="10" s="1"/>
  <c r="BA50" i="10"/>
  <c r="AZ50" i="10" s="1"/>
  <c r="BA142" i="10"/>
  <c r="AZ142" i="10" s="1"/>
  <c r="BA362" i="10"/>
  <c r="AZ362" i="10" s="1"/>
  <c r="BA251" i="10"/>
  <c r="AZ251" i="10" s="1"/>
  <c r="BA447" i="10"/>
  <c r="BA184" i="10"/>
  <c r="AZ184" i="10" s="1"/>
  <c r="BA507" i="10"/>
  <c r="BA439" i="10"/>
  <c r="AZ439" i="10" s="1"/>
  <c r="BA499" i="10"/>
  <c r="AZ499" i="10" s="1"/>
  <c r="BA463" i="10"/>
  <c r="BA485" i="10"/>
  <c r="BA21" i="10"/>
  <c r="AZ21" i="10" s="1"/>
  <c r="BA138" i="10"/>
  <c r="AZ138" i="10" s="1"/>
  <c r="BA43" i="10"/>
  <c r="AZ43" i="10" s="1"/>
  <c r="BA401" i="10"/>
  <c r="AZ401" i="10" s="1"/>
  <c r="BA383" i="10"/>
  <c r="BA41" i="10"/>
  <c r="AZ41" i="10" s="1"/>
  <c r="BA429" i="10"/>
  <c r="AZ429" i="10" s="1"/>
  <c r="BA45" i="10"/>
  <c r="AZ45" i="10" s="1"/>
  <c r="BA156" i="10"/>
  <c r="AZ156" i="10" s="1"/>
  <c r="BA428" i="10"/>
  <c r="AZ428" i="10" s="1"/>
  <c r="BA217" i="10"/>
  <c r="AZ217" i="10" s="1"/>
  <c r="BA63" i="10"/>
  <c r="AZ63" i="10" s="1"/>
  <c r="BA175" i="10"/>
  <c r="AZ175" i="10" s="1"/>
  <c r="BA14" i="10"/>
  <c r="AZ14" i="10" s="1"/>
  <c r="BA448" i="10"/>
  <c r="AZ448" i="10" s="1"/>
  <c r="BA272" i="10"/>
  <c r="AZ272" i="10" s="1"/>
  <c r="BA18" i="10"/>
  <c r="BA158" i="10"/>
  <c r="BA33" i="10"/>
  <c r="AZ33" i="10" s="1"/>
  <c r="BA123" i="10"/>
  <c r="AZ123" i="10" s="1"/>
  <c r="BA375" i="10"/>
  <c r="AZ375" i="10" s="1"/>
  <c r="BA262" i="10"/>
  <c r="BA55" i="10"/>
  <c r="BA488" i="10"/>
  <c r="AZ488" i="10" s="1"/>
  <c r="BA455" i="10"/>
  <c r="BA315" i="10"/>
  <c r="AZ315" i="10" s="1"/>
  <c r="BA132" i="10"/>
  <c r="BA136" i="10"/>
  <c r="AZ136" i="10" s="1"/>
  <c r="BA305" i="10"/>
  <c r="AZ305" i="10" s="1"/>
  <c r="BA334" i="10"/>
  <c r="BA357" i="10"/>
  <c r="AZ357" i="10" s="1"/>
  <c r="BA38" i="10"/>
  <c r="BA250" i="10"/>
  <c r="BA354" i="10"/>
  <c r="AZ354" i="10" s="1"/>
  <c r="BA336" i="10"/>
  <c r="AZ336" i="10" s="1"/>
  <c r="BA424" i="10"/>
  <c r="BA109" i="10"/>
  <c r="BA245" i="10"/>
  <c r="AZ245" i="10" s="1"/>
  <c r="BA181" i="10"/>
  <c r="AZ181" i="10" s="1"/>
  <c r="BA386" i="10"/>
  <c r="AZ386" i="10" s="1"/>
  <c r="BA88" i="10"/>
  <c r="BA437" i="10"/>
  <c r="AZ437" i="10" s="1"/>
  <c r="BA483" i="10"/>
  <c r="BA341" i="10"/>
  <c r="BA162" i="10"/>
  <c r="BA46" i="10"/>
  <c r="AZ46" i="10" s="1"/>
  <c r="BA505" i="10"/>
  <c r="AZ505" i="10" s="1"/>
  <c r="BA99" i="10"/>
  <c r="AZ99" i="10" s="1"/>
  <c r="BA135" i="10"/>
  <c r="AZ135" i="10" s="1"/>
  <c r="BA327" i="10"/>
  <c r="BA391" i="10"/>
  <c r="AZ391" i="10" s="1"/>
  <c r="BA66" i="10"/>
  <c r="AZ66" i="10" s="1"/>
  <c r="BA242" i="10"/>
  <c r="BA49" i="10"/>
  <c r="AZ49" i="10" s="1"/>
  <c r="BA446" i="10"/>
  <c r="BA133" i="10"/>
  <c r="BA36" i="10"/>
  <c r="AZ36" i="10" s="1"/>
  <c r="BA407" i="10"/>
  <c r="AZ407" i="10" s="1"/>
  <c r="BA303" i="10"/>
  <c r="BA394" i="10"/>
  <c r="AZ394" i="10" s="1"/>
  <c r="BA368" i="10"/>
  <c r="AZ368" i="10" s="1"/>
  <c r="BA398" i="10"/>
  <c r="AZ398" i="10" s="1"/>
  <c r="BA65" i="10"/>
  <c r="AZ65" i="10" s="1"/>
  <c r="BA193" i="10"/>
  <c r="BA370" i="10"/>
  <c r="BA412" i="10"/>
  <c r="BA344" i="10"/>
  <c r="BA358" i="10"/>
  <c r="AZ358" i="10" s="1"/>
  <c r="BA425" i="10"/>
  <c r="AZ425" i="10" s="1"/>
  <c r="BA166" i="10"/>
  <c r="AZ166" i="10" s="1"/>
  <c r="BA333" i="10"/>
  <c r="BA388" i="10"/>
  <c r="AZ388" i="10" s="1"/>
  <c r="BA433" i="10"/>
  <c r="AZ433" i="10" s="1"/>
  <c r="BA73" i="10"/>
  <c r="BA476" i="10"/>
  <c r="AZ476" i="10" s="1"/>
  <c r="BA496" i="10"/>
  <c r="BA421" i="10"/>
  <c r="BA492" i="10"/>
  <c r="AZ492" i="10" s="1"/>
  <c r="BA307" i="10"/>
  <c r="BA106" i="10"/>
  <c r="AZ106" i="10" s="1"/>
  <c r="BA104" i="10"/>
  <c r="BA481" i="10"/>
  <c r="AZ481" i="10" s="1"/>
  <c r="BA369" i="10"/>
  <c r="BA371" i="10"/>
  <c r="BA78" i="10"/>
  <c r="AZ78" i="10" s="1"/>
  <c r="BA350" i="10"/>
  <c r="AZ350" i="10" s="1"/>
  <c r="BA96" i="10"/>
  <c r="AZ96" i="10" s="1"/>
  <c r="BA326" i="10"/>
  <c r="BA32" i="10"/>
  <c r="AZ32" i="10" s="1"/>
  <c r="BA466" i="10"/>
  <c r="AZ466" i="10" s="1"/>
  <c r="BA353" i="10"/>
  <c r="AZ353" i="10" s="1"/>
  <c r="BA438" i="10"/>
  <c r="AZ438" i="10" s="1"/>
  <c r="BA168" i="10"/>
  <c r="AZ168" i="10" s="1"/>
  <c r="BA392" i="10"/>
  <c r="AZ392" i="10" s="1"/>
  <c r="BA83" i="10"/>
  <c r="BA477" i="10"/>
  <c r="AZ477" i="10" s="1"/>
  <c r="BA39" i="10"/>
  <c r="BA366" i="10"/>
  <c r="BA86" i="10"/>
  <c r="AZ86" i="10" s="1"/>
  <c r="BA143" i="10"/>
  <c r="AZ143" i="10" s="1"/>
  <c r="BA351" i="10"/>
  <c r="BA279" i="10"/>
  <c r="AZ279" i="10" s="1"/>
  <c r="BA413" i="10"/>
  <c r="AZ413" i="10" s="1"/>
  <c r="BA159" i="10"/>
  <c r="AZ159" i="10" s="1"/>
  <c r="BA222" i="10"/>
  <c r="AZ222" i="10" s="1"/>
  <c r="BA342" i="10"/>
  <c r="AZ342" i="10" s="1"/>
  <c r="BA44" i="10"/>
  <c r="BA278" i="10"/>
  <c r="BA273" i="10"/>
  <c r="AZ273" i="10" s="1"/>
  <c r="BA151" i="10"/>
  <c r="BA458" i="10"/>
  <c r="AZ458" i="10" s="1"/>
  <c r="BA325" i="10"/>
  <c r="BA465" i="10"/>
  <c r="AZ465" i="10" s="1"/>
  <c r="BA87" i="10"/>
  <c r="AZ87" i="10" s="1"/>
  <c r="BA42" i="10"/>
  <c r="BA417" i="10"/>
  <c r="BA490" i="10"/>
  <c r="BA24" i="10"/>
  <c r="AZ24" i="10" s="1"/>
  <c r="BA187" i="10"/>
  <c r="AZ187" i="10" s="1"/>
  <c r="BA431" i="10"/>
  <c r="AZ431" i="10" s="1"/>
  <c r="BA435" i="10"/>
  <c r="AZ435" i="10" s="1"/>
  <c r="BA323" i="10"/>
  <c r="AZ323" i="10" s="1"/>
  <c r="BA152" i="10"/>
  <c r="AZ152" i="10" s="1"/>
  <c r="BA294" i="10"/>
  <c r="AZ294" i="10" s="1"/>
  <c r="BA198" i="10"/>
  <c r="AZ198" i="10" s="1"/>
  <c r="BA309" i="10"/>
  <c r="BA436" i="10"/>
  <c r="AZ436" i="10" s="1"/>
  <c r="BA502" i="10"/>
  <c r="BA500" i="10"/>
  <c r="BA134" i="10"/>
  <c r="AZ134" i="10" s="1"/>
  <c r="BA480" i="10"/>
  <c r="AZ480" i="10" s="1"/>
  <c r="BA182" i="10"/>
  <c r="AZ182" i="10" s="1"/>
  <c r="BA102" i="10"/>
  <c r="AZ102" i="10" s="1"/>
  <c r="BA299" i="10"/>
  <c r="BA440" i="10"/>
  <c r="BA332" i="10"/>
  <c r="BA119" i="10"/>
  <c r="BA314" i="10"/>
  <c r="AZ314" i="10" s="1"/>
  <c r="BA25" i="10"/>
  <c r="BA232" i="10"/>
  <c r="AZ232" i="10" s="1"/>
  <c r="BA451" i="10"/>
  <c r="AZ451" i="10" s="1"/>
  <c r="BA396" i="10"/>
  <c r="AZ396" i="10" s="1"/>
  <c r="BA230" i="10"/>
  <c r="AZ230" i="10" s="1"/>
  <c r="BA378" i="10"/>
  <c r="BA110" i="10"/>
  <c r="BA264" i="10"/>
  <c r="BA489" i="10"/>
  <c r="BA335" i="10"/>
  <c r="AZ335" i="10" s="1"/>
  <c r="BA103" i="10"/>
  <c r="AZ103" i="10" s="1"/>
  <c r="BA420" i="10"/>
  <c r="AZ420" i="10" s="1"/>
  <c r="BA260" i="10"/>
  <c r="AZ260" i="10" s="1"/>
  <c r="BA226" i="10"/>
  <c r="AZ226" i="10" s="1"/>
  <c r="BA395" i="10"/>
  <c r="AZ395" i="10" s="1"/>
  <c r="BA257" i="10"/>
  <c r="BA403" i="10"/>
  <c r="AZ403" i="10" s="1"/>
  <c r="BA487" i="10"/>
  <c r="BA120" i="10"/>
  <c r="AZ120" i="10" s="1"/>
  <c r="BA318" i="10"/>
  <c r="AZ318" i="10" s="1"/>
  <c r="BA68" i="10"/>
  <c r="BA163" i="10"/>
  <c r="BA364" i="10"/>
  <c r="AZ364" i="10" s="1"/>
  <c r="BA389" i="10"/>
  <c r="AZ389" i="10" s="1"/>
  <c r="BA295" i="10"/>
  <c r="AZ295" i="10" s="1"/>
  <c r="BA445" i="10"/>
  <c r="AZ445" i="10" s="1"/>
  <c r="BA282" i="10"/>
  <c r="AZ282" i="10" s="1"/>
  <c r="BA347" i="10"/>
  <c r="AZ347" i="10" s="1"/>
  <c r="BA105" i="10"/>
  <c r="BA338" i="10"/>
  <c r="AZ338" i="10" s="1"/>
  <c r="BA380" i="10"/>
  <c r="BA174" i="10"/>
  <c r="AZ174" i="10" s="1"/>
  <c r="BA290" i="10"/>
  <c r="BA189" i="10"/>
  <c r="BA460" i="10"/>
  <c r="AZ460" i="10" s="1"/>
  <c r="BA183" i="10"/>
  <c r="BA337" i="10"/>
  <c r="AZ337" i="10" s="1"/>
  <c r="BA54" i="10"/>
  <c r="AZ54" i="10" s="1"/>
  <c r="BA457" i="10"/>
  <c r="AZ457" i="10" s="1"/>
  <c r="BA292" i="10"/>
  <c r="BA346" i="10"/>
  <c r="BA125" i="10"/>
  <c r="BA474" i="10"/>
  <c r="AZ474" i="10" s="1"/>
  <c r="BA317" i="10"/>
  <c r="BA486" i="10"/>
  <c r="AZ486" i="10" s="1"/>
  <c r="BA504" i="10"/>
  <c r="AZ504" i="10" s="1"/>
  <c r="BA161" i="10"/>
  <c r="AZ161" i="10" s="1"/>
  <c r="AZ248" i="10"/>
  <c r="AZ319" i="10"/>
  <c r="BP101" i="10"/>
  <c r="BP377" i="10"/>
  <c r="AZ377" i="10" s="1"/>
  <c r="BP265" i="10"/>
  <c r="AZ265" i="10" s="1"/>
  <c r="BP461" i="10"/>
  <c r="AZ461" i="10" s="1"/>
  <c r="BP450" i="10"/>
  <c r="BP341" i="10"/>
  <c r="BP334" i="10"/>
  <c r="BP95" i="10"/>
  <c r="BK490" i="10"/>
  <c r="BK38" i="10"/>
  <c r="BK327" i="10"/>
  <c r="BK55" i="10"/>
  <c r="BK16" i="10"/>
  <c r="BK322" i="10"/>
  <c r="AZ322" i="10" s="1"/>
  <c r="BK264" i="10"/>
  <c r="BK99" i="10"/>
  <c r="BK399" i="10"/>
  <c r="AZ399" i="10" s="1"/>
  <c r="BK30" i="10"/>
  <c r="BK198" i="10"/>
  <c r="BK133" i="10"/>
  <c r="BK406" i="10"/>
  <c r="BK280" i="10"/>
  <c r="BK359" i="10"/>
  <c r="BK309" i="10"/>
  <c r="BK210" i="10"/>
  <c r="AZ210" i="10" s="1"/>
  <c r="BK424" i="10"/>
  <c r="BK283" i="10"/>
  <c r="AZ283" i="10" s="1"/>
  <c r="BK500" i="10"/>
  <c r="AZ500" i="10" s="1"/>
  <c r="BK124" i="10"/>
  <c r="AZ124" i="10" s="1"/>
  <c r="BK150" i="10"/>
  <c r="BK214" i="10"/>
  <c r="BK334" i="10"/>
  <c r="BK349" i="10"/>
  <c r="BK218" i="10"/>
  <c r="BK333" i="10"/>
  <c r="BK44" i="10"/>
  <c r="BK310" i="10"/>
  <c r="BK330" i="10"/>
  <c r="BK262" i="10"/>
  <c r="BK140" i="10"/>
  <c r="BK341" i="10"/>
  <c r="BK258" i="10"/>
  <c r="AZ258" i="10" s="1"/>
  <c r="BK354" i="10"/>
  <c r="BK412" i="10"/>
  <c r="BK351" i="10"/>
  <c r="BN227" i="10"/>
  <c r="BN326" i="10"/>
  <c r="BN370" i="10"/>
  <c r="BN354" i="10"/>
  <c r="BN178" i="10"/>
  <c r="AZ178" i="10" s="1"/>
  <c r="BN170" i="10"/>
  <c r="AZ170" i="10" s="1"/>
  <c r="BN276" i="10"/>
  <c r="BN383" i="10"/>
  <c r="BN199" i="10"/>
  <c r="BN25" i="10"/>
  <c r="BN346" i="10"/>
  <c r="AZ346" i="10" s="1"/>
  <c r="BN233" i="10"/>
  <c r="BN485" i="10"/>
  <c r="BN307" i="10"/>
  <c r="BN183" i="10"/>
  <c r="BN423" i="10"/>
  <c r="BN479" i="10"/>
  <c r="AZ479" i="10" s="1"/>
  <c r="BN131" i="10"/>
  <c r="BN395" i="10"/>
  <c r="BN452" i="10"/>
  <c r="BN277" i="10"/>
  <c r="AZ277" i="10" s="1"/>
  <c r="BN496" i="10"/>
  <c r="AZ496" i="10" s="1"/>
  <c r="BN278" i="10"/>
  <c r="AZ278" i="10" s="1"/>
  <c r="BN224" i="10"/>
  <c r="AZ224" i="10" s="1"/>
  <c r="BN366" i="10"/>
  <c r="BN422" i="10"/>
  <c r="AZ422" i="10" s="1"/>
  <c r="BN290" i="10"/>
  <c r="BN441" i="10"/>
  <c r="BN471" i="10"/>
  <c r="BN68" i="10"/>
  <c r="BN57" i="10"/>
  <c r="AZ57" i="10" s="1"/>
  <c r="BN122" i="10"/>
  <c r="BN446" i="10"/>
  <c r="BN206" i="10"/>
  <c r="BN36" i="10"/>
  <c r="BN304" i="10"/>
  <c r="BN202" i="10"/>
  <c r="BN216" i="10"/>
  <c r="AZ216" i="10" s="1"/>
  <c r="BN502" i="10"/>
  <c r="BN84" i="10"/>
  <c r="BN490" i="10"/>
  <c r="BN419" i="10"/>
  <c r="AZ419" i="10" s="1"/>
  <c r="BN323" i="10"/>
  <c r="BN73" i="10"/>
  <c r="BN432" i="10"/>
  <c r="BN328" i="10"/>
  <c r="AZ328" i="10" s="1"/>
  <c r="BN125" i="10"/>
  <c r="BN431" i="10"/>
  <c r="BN104" i="10"/>
  <c r="BN193" i="10"/>
  <c r="BN83" i="10"/>
  <c r="BN306" i="10"/>
  <c r="BN371" i="10"/>
  <c r="BN116" i="10"/>
  <c r="BN440" i="10"/>
  <c r="BN249" i="10"/>
  <c r="BN463" i="10"/>
  <c r="BN281" i="10"/>
  <c r="BN491" i="10"/>
  <c r="AZ491" i="10" s="1"/>
  <c r="BN197" i="10"/>
  <c r="BN369" i="10"/>
  <c r="BN88" i="10"/>
  <c r="BN255" i="10"/>
  <c r="AZ255" i="10" s="1"/>
  <c r="BN114" i="10"/>
  <c r="BN470" i="10"/>
  <c r="AZ470" i="10" s="1"/>
  <c r="BN333" i="10"/>
  <c r="BN450" i="10"/>
  <c r="BN139" i="10"/>
  <c r="BN58" i="10"/>
  <c r="BN475" i="10"/>
  <c r="BN310" i="10"/>
  <c r="BN72" i="10"/>
  <c r="AZ72" i="10" s="1"/>
  <c r="BN270" i="10"/>
  <c r="AZ270" i="10" s="1"/>
  <c r="BN214" i="10"/>
  <c r="BN225" i="10"/>
  <c r="AZ225" i="10" s="1"/>
  <c r="BN288" i="10"/>
  <c r="BN209" i="10"/>
  <c r="BN176" i="10"/>
  <c r="AZ176" i="10" s="1"/>
  <c r="BN397" i="10"/>
  <c r="BN189" i="10"/>
  <c r="BN16" i="10"/>
  <c r="BN19" i="10"/>
  <c r="BN456" i="10"/>
  <c r="BN414" i="10"/>
  <c r="AZ414" i="10" s="1"/>
  <c r="BN384" i="10"/>
  <c r="BN312" i="10"/>
  <c r="BN173" i="10"/>
  <c r="BN376" i="10"/>
  <c r="AZ376" i="10" s="1"/>
  <c r="BN459" i="10"/>
  <c r="AZ459" i="10" s="1"/>
  <c r="BN30" i="10"/>
  <c r="BN77" i="10"/>
  <c r="BN181" i="10"/>
  <c r="BN60" i="10"/>
  <c r="AZ60" i="10" s="1"/>
  <c r="BN367" i="10"/>
  <c r="BN121" i="10"/>
  <c r="AZ121" i="10" s="1"/>
  <c r="BN107" i="10"/>
  <c r="BN447" i="10"/>
  <c r="BN59" i="10"/>
  <c r="BN18" i="10"/>
  <c r="BN177" i="10"/>
  <c r="AZ177" i="10" s="1"/>
  <c r="BN158" i="10"/>
  <c r="AZ158" i="10" s="1"/>
  <c r="BN297" i="10"/>
  <c r="AZ297" i="10" s="1"/>
  <c r="BN39" i="10"/>
  <c r="BN105" i="10"/>
  <c r="BN219" i="10"/>
  <c r="R22" i="20"/>
  <c r="U22" i="20" s="1"/>
  <c r="A3" i="20" s="1"/>
  <c r="O22" i="20"/>
  <c r="AR140" i="16"/>
  <c r="A140" i="16"/>
  <c r="AR207" i="16"/>
  <c r="A207" i="16"/>
  <c r="CA310" i="10"/>
  <c r="CA389" i="10"/>
  <c r="CA300" i="10"/>
  <c r="AZ300" i="10" s="1"/>
  <c r="CA132" i="10"/>
  <c r="CA311" i="10"/>
  <c r="AZ311" i="10" s="1"/>
  <c r="CA242" i="10"/>
  <c r="CA467" i="10"/>
  <c r="AZ467" i="10" s="1"/>
  <c r="CA449" i="10"/>
  <c r="AZ449" i="10" s="1"/>
  <c r="CA128" i="10"/>
  <c r="AZ128" i="10" s="1"/>
  <c r="CA413" i="10"/>
  <c r="CA383" i="10"/>
  <c r="CA425" i="10"/>
  <c r="CA496" i="10"/>
  <c r="CA370" i="10"/>
  <c r="CA15" i="10"/>
  <c r="CA66" i="10"/>
  <c r="CA263" i="10"/>
  <c r="AZ263" i="10" s="1"/>
  <c r="R44" i="20"/>
  <c r="U44" i="20" s="1"/>
  <c r="O44" i="20"/>
  <c r="CK329" i="10"/>
  <c r="CA416" i="10"/>
  <c r="CA39" i="10"/>
  <c r="CA256" i="10"/>
  <c r="CB385" i="10"/>
  <c r="AZ385" i="10" s="1"/>
  <c r="CB441" i="10"/>
  <c r="CB303" i="10"/>
  <c r="CB399" i="10"/>
  <c r="CB421" i="10"/>
  <c r="CB429" i="10"/>
  <c r="CB449" i="10"/>
  <c r="CB379" i="10"/>
  <c r="CB431" i="10"/>
  <c r="CB416" i="10"/>
  <c r="CB361" i="10"/>
  <c r="AZ361" i="10" s="1"/>
  <c r="CB471" i="10"/>
  <c r="CB341" i="10"/>
  <c r="CA410" i="10"/>
  <c r="CA274" i="10"/>
  <c r="CA453" i="10"/>
  <c r="AZ453" i="10" s="1"/>
  <c r="AR112" i="16"/>
  <c r="CA380" i="10"/>
  <c r="CA450" i="10"/>
  <c r="CA163" i="10"/>
  <c r="BV67" i="10"/>
  <c r="AZ67" i="10" s="1"/>
  <c r="BV147" i="10"/>
  <c r="AZ147" i="10" s="1"/>
  <c r="BV327" i="10"/>
  <c r="AZ327" i="10" s="1"/>
  <c r="AR85" i="16"/>
  <c r="A89" i="16"/>
  <c r="AR89" i="16"/>
  <c r="AR105" i="16"/>
  <c r="CA118" i="10"/>
  <c r="AZ118" i="10" s="1"/>
  <c r="CA250" i="10"/>
  <c r="AR143" i="16"/>
  <c r="A143" i="16"/>
  <c r="AR159" i="16"/>
  <c r="AR213" i="16"/>
  <c r="A213" i="16"/>
  <c r="CY65" i="10"/>
  <c r="AV65" i="10"/>
  <c r="CY232" i="10"/>
  <c r="AV232" i="10"/>
  <c r="A145" i="16"/>
  <c r="AV143" i="10"/>
  <c r="CY143" i="10"/>
  <c r="CO177" i="10"/>
  <c r="CO461" i="10"/>
  <c r="CO399" i="10"/>
  <c r="CO487" i="10"/>
  <c r="AZ487" i="10" s="1"/>
  <c r="CO425" i="10"/>
  <c r="A159" i="16"/>
  <c r="AR174" i="16"/>
  <c r="AR194" i="16"/>
  <c r="AR198" i="16"/>
  <c r="AR206" i="16"/>
  <c r="AR227" i="16"/>
  <c r="AR231" i="16"/>
  <c r="AR255" i="16"/>
  <c r="AR353" i="16"/>
  <c r="AR382" i="16"/>
  <c r="AR390" i="16"/>
  <c r="AR409" i="16"/>
  <c r="AR413" i="16"/>
  <c r="AR417" i="16"/>
  <c r="AR429" i="16"/>
  <c r="CY474" i="10"/>
  <c r="AV474" i="10"/>
  <c r="AR122" i="16"/>
  <c r="AR133" i="16"/>
  <c r="AR368" i="16"/>
  <c r="CY211" i="10"/>
  <c r="AV211" i="10"/>
  <c r="CY267" i="10"/>
  <c r="AV267" i="10"/>
  <c r="CO325" i="10"/>
  <c r="CO169" i="10"/>
  <c r="CO309" i="10"/>
  <c r="CO315" i="10"/>
  <c r="CO393" i="10"/>
  <c r="CO373" i="10"/>
  <c r="AZ373" i="10" s="1"/>
  <c r="A112" i="16"/>
  <c r="AR33" i="16"/>
  <c r="AR51" i="16"/>
  <c r="AR67" i="16"/>
  <c r="AR86" i="16"/>
  <c r="AR90" i="16"/>
  <c r="AR98" i="16"/>
  <c r="AR157" i="16"/>
  <c r="AR243" i="16"/>
  <c r="AR271" i="16"/>
  <c r="AR313" i="16"/>
  <c r="AR376" i="16"/>
  <c r="A201" i="16"/>
  <c r="CY15" i="10"/>
  <c r="AV15" i="10"/>
  <c r="AR68" i="16"/>
  <c r="AR87" i="16"/>
  <c r="AR95" i="16"/>
  <c r="AR99" i="16"/>
  <c r="AR103" i="16"/>
  <c r="AR154" i="16"/>
  <c r="AR240" i="16"/>
  <c r="AR272" i="16"/>
  <c r="AR281" i="16"/>
  <c r="AR303" i="16"/>
  <c r="AR337" i="16"/>
  <c r="AR468" i="16"/>
  <c r="CY118" i="10"/>
  <c r="AV118" i="10"/>
  <c r="AR486" i="16"/>
  <c r="AR499" i="16"/>
  <c r="CW70" i="10"/>
  <c r="CW9" i="10" s="1"/>
  <c r="CY504" i="10"/>
  <c r="CY131" i="10"/>
  <c r="AV18" i="10"/>
  <c r="AR438" i="16"/>
  <c r="AR442" i="16"/>
  <c r="AR459" i="16"/>
  <c r="AR484" i="16"/>
  <c r="AR488" i="16"/>
  <c r="AR497" i="16"/>
  <c r="CY99" i="10"/>
  <c r="AR495" i="16"/>
  <c r="AR450" i="16"/>
  <c r="CY243" i="10"/>
  <c r="A233" i="16"/>
  <c r="A4" i="18"/>
  <c r="C2" i="10"/>
  <c r="A2" i="18"/>
  <c r="D3" i="16"/>
  <c r="AZ471" i="10"/>
  <c r="AZ317" i="10"/>
  <c r="BV126" i="10"/>
  <c r="AZ126" i="10" s="1"/>
  <c r="BV292" i="10"/>
  <c r="AZ292" i="10" s="1"/>
  <c r="AZ201" i="10"/>
  <c r="AZ229" i="10"/>
  <c r="AZ380" i="10"/>
  <c r="BV199" i="10"/>
  <c r="BV369" i="10"/>
  <c r="AZ369" i="10" s="1"/>
  <c r="AZ340" i="10"/>
  <c r="AZ192" i="10"/>
  <c r="AZ125" i="10"/>
  <c r="BV454" i="10"/>
  <c r="AZ454" i="10" s="1"/>
  <c r="BV80" i="10"/>
  <c r="AZ301" i="10"/>
  <c r="AZ442" i="10"/>
  <c r="AZ304" i="10"/>
  <c r="AZ285" i="10"/>
  <c r="BV162" i="10"/>
  <c r="AZ162" i="10" s="1"/>
  <c r="BV417" i="10"/>
  <c r="AZ417" i="10" s="1"/>
  <c r="AZ400" i="10"/>
  <c r="AZ372" i="10"/>
  <c r="AZ221" i="10"/>
  <c r="AZ455" i="10"/>
  <c r="AZ112" i="10"/>
  <c r="AZ93" i="10"/>
  <c r="BV104" i="10"/>
  <c r="AZ104" i="10" s="1"/>
  <c r="BV463" i="10"/>
  <c r="AZ483" i="10"/>
  <c r="AZ13" i="10"/>
  <c r="AZ109" i="10"/>
  <c r="BV164" i="10"/>
  <c r="AZ164" i="10" s="1"/>
  <c r="BV215" i="10"/>
  <c r="AZ215" i="10" s="1"/>
  <c r="BV47" i="10"/>
  <c r="AZ47" i="10" s="1"/>
  <c r="AZ378" i="10"/>
  <c r="AZ51" i="10"/>
  <c r="AZ91" i="10"/>
  <c r="AZ30" i="10" l="1"/>
  <c r="AZ42" i="10"/>
  <c r="A2" i="10"/>
  <c r="GF1" i="16" s="1"/>
  <c r="AZ38" i="10"/>
  <c r="O3" i="20"/>
  <c r="Q49" i="20" s="1"/>
  <c r="AZ95" i="10"/>
  <c r="AZ199" i="10"/>
  <c r="AZ383" i="10"/>
  <c r="AZ312" i="10"/>
  <c r="AZ189" i="10"/>
  <c r="AZ371" i="10"/>
  <c r="AZ77" i="10"/>
  <c r="AZ197" i="10"/>
  <c r="AZ19" i="10"/>
  <c r="AZ423" i="10"/>
  <c r="AZ290" i="10"/>
  <c r="AZ25" i="10"/>
  <c r="AZ227" i="10"/>
  <c r="AZ116" i="10"/>
  <c r="AZ366" i="10"/>
  <c r="AZ384" i="10"/>
  <c r="AZ16" i="10"/>
  <c r="AZ39" i="10"/>
  <c r="AZ88" i="10"/>
  <c r="AZ249" i="10"/>
  <c r="AZ397" i="10"/>
  <c r="AZ502" i="10"/>
  <c r="AZ202" i="10"/>
  <c r="AZ105" i="10"/>
  <c r="AZ68" i="10"/>
  <c r="AZ440" i="10"/>
  <c r="AZ307" i="10"/>
  <c r="AZ446" i="10"/>
  <c r="AZ276" i="10"/>
  <c r="AZ475" i="10"/>
  <c r="AZ58" i="10"/>
  <c r="AZ107" i="10"/>
  <c r="AZ114" i="10"/>
  <c r="AZ333" i="10"/>
  <c r="AZ55" i="10"/>
  <c r="AZ150" i="10"/>
  <c r="AZ406" i="10"/>
  <c r="AZ310" i="10"/>
  <c r="AZ44" i="10"/>
  <c r="AZ214" i="10"/>
  <c r="AZ349" i="10"/>
  <c r="AZ264" i="10"/>
  <c r="A1" i="20"/>
  <c r="C2" i="20"/>
  <c r="AZ183" i="10"/>
  <c r="AZ309" i="10"/>
  <c r="AZ334" i="10"/>
  <c r="AZ262" i="10"/>
  <c r="AZ233" i="10"/>
  <c r="AZ15" i="10"/>
  <c r="AZ140" i="10"/>
  <c r="AZ206" i="10"/>
  <c r="AZ280" i="10"/>
  <c r="AZ218" i="10"/>
  <c r="AV9" i="10"/>
  <c r="AZ490" i="10"/>
  <c r="AZ351" i="10"/>
  <c r="AZ421" i="10"/>
  <c r="AZ242" i="10"/>
  <c r="AZ432" i="10"/>
  <c r="AZ341" i="10"/>
  <c r="AZ424" i="10"/>
  <c r="AZ84" i="10"/>
  <c r="AZ209" i="10"/>
  <c r="AZ452" i="10"/>
  <c r="AZ83" i="10"/>
  <c r="AZ489" i="10"/>
  <c r="AZ303" i="10"/>
  <c r="AZ132" i="10"/>
  <c r="AZ367" i="10"/>
  <c r="AZ274" i="10"/>
  <c r="AZ80" i="10"/>
  <c r="AZ73" i="10"/>
  <c r="AZ412" i="10"/>
  <c r="AZ447" i="10"/>
  <c r="AZ173" i="10"/>
  <c r="AZ359" i="10"/>
  <c r="AZ219" i="10"/>
  <c r="AZ463" i="10"/>
  <c r="AZ370" i="10"/>
  <c r="AZ250" i="10"/>
  <c r="AZ18" i="10"/>
  <c r="AZ122" i="10"/>
  <c r="AZ306" i="10"/>
  <c r="AZ330" i="10"/>
  <c r="AZ101" i="10"/>
  <c r="AZ70" i="10"/>
  <c r="AZ441" i="10"/>
  <c r="AZ163" i="10"/>
  <c r="AZ325" i="10"/>
  <c r="AZ326" i="10"/>
  <c r="AZ133" i="10"/>
  <c r="AZ485" i="10"/>
  <c r="AZ450" i="10"/>
  <c r="AZ131" i="10"/>
  <c r="AZ379" i="10"/>
  <c r="Q52" i="20" l="1"/>
  <c r="Q12" i="20"/>
  <c r="Q29" i="20"/>
  <c r="Q38" i="20"/>
  <c r="Q53" i="20"/>
  <c r="Q39" i="20"/>
  <c r="Q47" i="20"/>
  <c r="Q40" i="20"/>
  <c r="Q14" i="20"/>
  <c r="Q31" i="20"/>
  <c r="Q11" i="20"/>
  <c r="Q50" i="20"/>
  <c r="Q17" i="20"/>
  <c r="X6" i="10"/>
  <c r="Q41" i="20"/>
  <c r="Q28" i="20"/>
  <c r="Q33" i="20"/>
  <c r="Q15" i="20"/>
  <c r="Q23" i="20"/>
  <c r="Q34" i="20"/>
  <c r="Q54" i="20"/>
  <c r="Q21" i="20"/>
  <c r="Q36" i="20"/>
  <c r="Q18" i="20"/>
  <c r="Q7" i="20"/>
  <c r="Q8" i="20"/>
  <c r="Q37" i="20"/>
  <c r="Q51" i="20"/>
  <c r="Q30" i="20"/>
  <c r="Q9" i="20"/>
  <c r="Q16" i="20"/>
  <c r="Q43" i="20"/>
  <c r="Q46" i="20"/>
  <c r="Q10" i="20"/>
  <c r="Q44" i="20"/>
  <c r="Q35" i="20"/>
  <c r="Q32" i="20"/>
  <c r="Q42" i="20"/>
  <c r="Q19" i="20"/>
  <c r="Q45" i="20"/>
  <c r="Q27" i="20"/>
  <c r="Q6" i="20"/>
  <c r="Q22" i="20"/>
  <c r="Q26" i="20"/>
  <c r="Q24" i="20"/>
  <c r="Q25" i="20"/>
  <c r="Q5" i="20"/>
  <c r="Q20" i="20"/>
  <c r="Q13" i="20"/>
  <c r="Q48" i="20"/>
  <c r="AZ9" i="10"/>
  <c r="A1" i="10" s="1"/>
  <c r="F12" i="13" s="1"/>
  <c r="B13" i="13" s="1"/>
  <c r="A1" i="16" s="1"/>
  <c r="H10" i="13" s="1"/>
  <c r="A4" i="10"/>
  <c r="C8" i="10"/>
  <c r="W6" i="10"/>
  <c r="M1" i="16" l="1"/>
  <c r="A3" i="16"/>
  <c r="B2" i="16" s="1"/>
</calcChain>
</file>

<file path=xl/sharedStrings.xml><?xml version="1.0" encoding="utf-8"?>
<sst xmlns="http://schemas.openxmlformats.org/spreadsheetml/2006/main" count="646" uniqueCount="377">
  <si>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</si>
  <si>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</si>
  <si>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</si>
  <si>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</si>
  <si>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</si>
  <si>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</si>
  <si>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</si>
  <si>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</si>
  <si>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</si>
  <si>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</si>
  <si>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</si>
  <si>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</si>
  <si>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</si>
  <si>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</si>
  <si>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</si>
  <si>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</si>
  <si>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</si>
  <si>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</si>
  <si>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</si>
  <si>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</si>
  <si>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</si>
  <si>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</si>
  <si>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</si>
  <si>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</si>
  <si>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</si>
  <si>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</si>
  <si>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</si>
  <si>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</si>
  <si>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</si>
  <si>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</si>
  <si>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</si>
  <si>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</si>
  <si>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</si>
  <si>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</si>
  <si>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</si>
  <si>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</si>
  <si>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</si>
  <si>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</si>
  <si>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</si>
  <si>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</si>
  <si>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</si>
  <si>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</si>
  <si>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</si>
  <si>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</si>
  <si>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</si>
  <si>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</si>
  <si>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</si>
  <si>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</si>
  <si>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</si>
  <si>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</si>
  <si>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</si>
  <si>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</si>
  <si>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</si>
  <si>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</si>
  <si>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</si>
  <si>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</si>
  <si>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</si>
  <si>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</si>
  <si>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</si>
  <si>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</si>
  <si>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</si>
  <si>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</si>
  <si>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</si>
  <si>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</si>
  <si>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</si>
  <si>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</si>
  <si>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</si>
  <si>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</si>
  <si>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</si>
  <si>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</si>
  <si>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</si>
  <si>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</si>
  <si>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</si>
  <si>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</si>
  <si>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</si>
  <si>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</si>
  <si>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</si>
  <si>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</si>
  <si>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</si>
  <si>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</si>
  <si>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</si>
  <si>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</si>
  <si>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</si>
  <si>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</si>
  <si>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</si>
  <si>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</si>
  <si>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</si>
  <si>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</si>
  <si>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</si>
  <si>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</si>
  <si>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</si>
  <si>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</si>
  <si>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</si>
  <si>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</si>
  <si>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</si>
  <si>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</si>
  <si>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</si>
  <si>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</si>
  <si>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</si>
  <si>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</si>
  <si>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</si>
  <si>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</si>
  <si>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</si>
  <si>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</si>
  <si>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</si>
  <si>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</si>
  <si>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</si>
  <si>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</si>
  <si>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</si>
  <si>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</si>
  <si>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</si>
  <si>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</si>
  <si>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</si>
  <si>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</si>
  <si>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</si>
  <si>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</si>
  <si>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</si>
  <si>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</si>
  <si>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</si>
  <si>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</si>
  <si>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</si>
  <si>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</si>
  <si>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</si>
  <si>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</si>
  <si>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</si>
  <si>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</si>
  <si>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</si>
  <si>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</si>
  <si>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</si>
  <si>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</si>
  <si>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</si>
  <si>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</si>
  <si>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</si>
  <si>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</si>
  <si>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</si>
  <si>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</si>
  <si>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</si>
  <si>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</si>
  <si>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</si>
  <si>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</si>
  <si>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</si>
  <si>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</si>
  <si>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</si>
  <si>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</si>
  <si>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</si>
  <si>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</si>
  <si>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</si>
  <si>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</si>
  <si>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</si>
  <si>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</si>
  <si>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</si>
  <si>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</si>
  <si>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</si>
  <si>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</si>
  <si>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</si>
  <si>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</si>
  <si>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</si>
  <si>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</si>
  <si>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</si>
  <si>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</si>
  <si>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</si>
  <si>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</si>
  <si>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</si>
  <si>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</si>
  <si>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</si>
  <si>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</si>
  <si>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</si>
  <si>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</si>
  <si>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</si>
  <si>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</si>
  <si>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</si>
  <si>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</si>
  <si>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</si>
  <si>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</si>
  <si>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</si>
  <si>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</si>
  <si>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</si>
  <si>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</si>
  <si>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</si>
  <si>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</si>
  <si>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</si>
  <si>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</si>
  <si>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</si>
  <si>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</si>
  <si>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</si>
  <si>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</si>
  <si>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</si>
  <si>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</si>
  <si>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</si>
  <si>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</si>
  <si>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</si>
  <si>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</si>
  <si>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</si>
  <si>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</si>
  <si>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</si>
  <si>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</si>
  <si>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</si>
  <si>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</si>
  <si>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</si>
  <si>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</si>
  <si>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</si>
  <si>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</si>
  <si>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</si>
  <si>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</si>
  <si>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</si>
  <si>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</si>
  <si>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</si>
  <si>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</si>
  <si>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</si>
  <si>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</si>
  <si>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sch000000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</si>
  <si>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</si>
  <si>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</si>
  <si>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</si>
  <si>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</si>
  <si>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</si>
  <si>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</si>
  <si>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</si>
  <si>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</si>
  <si>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</si>
  <si>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</si>
  <si>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</si>
  <si>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</si>
  <si>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</si>
  <si>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</si>
  <si>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</si>
  <si>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</si>
  <si>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</si>
  <si>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</si>
  <si>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</si>
  <si>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</si>
  <si>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</si>
  <si>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</si>
  <si>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</si>
  <si>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</si>
  <si>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</si>
  <si>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</si>
  <si>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</si>
  <si>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</si>
  <si>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</si>
  <si>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</si>
  <si>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</si>
  <si>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</si>
  <si>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</si>
  <si>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</si>
  <si>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</si>
  <si>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</si>
  <si>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</si>
  <si>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</si>
  <si>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</si>
  <si>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</si>
  <si>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</si>
  <si>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</si>
  <si>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</si>
  <si>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</si>
  <si>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</si>
  <si>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</si>
  <si>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</si>
  <si>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</si>
  <si>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</si>
  <si>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</si>
  <si>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</si>
  <si>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</si>
  <si>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</si>
  <si>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</si>
  <si>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</si>
  <si>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</si>
  <si>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</si>
  <si>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</si>
  <si>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</si>
  <si>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</si>
  <si>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</si>
  <si>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</si>
  <si>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</si>
  <si>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</si>
  <si>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</si>
  <si>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</si>
  <si>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</si>
  <si>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</si>
  <si>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</si>
  <si>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</si>
  <si>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</si>
  <si>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</si>
  <si>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</si>
  <si>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</si>
  <si>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</si>
  <si>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</si>
  <si>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</si>
  <si>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</si>
  <si>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</si>
  <si>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</si>
  <si>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</si>
  <si>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geo7.1</t>
  </si>
  <si>
    <t>1.2.3.4.1.2</t>
  </si>
  <si>
    <t>Алексеев А.И.,Николина В.В.,Липкина Е.К. и др. География 7 класс АО "Издательство "Просвещение"</t>
  </si>
  <si>
    <t>geo7.1 Алексеев А.И.,Николина В.В.,Липкина Е.К. и др. География 7 класс АО "Издательство "Просвещение"</t>
  </si>
  <si>
    <t>geo7.2</t>
  </si>
  <si>
    <t>1.2.3.4.2.2</t>
  </si>
  <si>
    <t>Климанова О.А.,Климанов В.В.,Ким Э.В. и др./Под ред. Климановой О.А. География 7 класс ООО "ДРОФА"</t>
  </si>
  <si>
    <t>geo7.2 Климанова О.А.,Климанов В.В.,Ким Э.В. и др./Под ред. Климановой О.А. География 7 класс ООО "ДРОФА"</t>
  </si>
  <si>
    <t>geo7.3</t>
  </si>
  <si>
    <t>1.2.3.4.2.2.1</t>
  </si>
  <si>
    <t>Климанова О.А.,Климанов В.В.,Ким Э.В.,Сиротин В.И.;под ред. Климановой О.А. География: Страноведение 7 класс ООО "ДРОФА"</t>
  </si>
  <si>
    <t>geo7.3 Климанова О.А.,Климанов В.В.,Ким Э.В.,Сиротин В.И.;под ред. Климановой О.А. География: Страноведение 7 класс ООО "ДРОФА"</t>
  </si>
  <si>
    <t>geo7.4</t>
  </si>
  <si>
    <t>1.2.3.4.3.3</t>
  </si>
  <si>
    <t>Душина И.В.,Смоктунович Т.Л. География: материки, океаны, народы и страны 7 класс ООО Издательский центр "ВЕНТАНА-ГРАФ"</t>
  </si>
  <si>
    <t>geo7.4 Душина И.В.,Смоктунович Т.Л. География: материки, океаны, народы и страны 7 класс ООО Издательский центр "ВЕНТАНА-ГРАФ"</t>
  </si>
  <si>
    <t>geo7.5</t>
  </si>
  <si>
    <t xml:space="preserve">Коринская В.А., Душина И.В., Щенев В.А. География  7 класс  Дрофа </t>
  </si>
  <si>
    <t xml:space="preserve">geo7.5 Коринская В.А., Душина И.В., Щенев В.А. География  7 класс  Дрофа </t>
  </si>
  <si>
    <t>geo7.6</t>
  </si>
  <si>
    <t xml:space="preserve">Домогацких Е.М., АлексеевскийН.И. География  7 класс  Русское слово </t>
  </si>
  <si>
    <t xml:space="preserve">geo7.6 Домогацких Е.М., АлексеевскийН.И. География  7 класс  Русское слово </t>
  </si>
  <si>
    <t>geo7.7</t>
  </si>
  <si>
    <t xml:space="preserve">Душина И.В., Коринская В.А., Щенев В.А./Под ред. Дронова В.П. География  7 класс  Дрофа </t>
  </si>
  <si>
    <t xml:space="preserve">geo7.7 Душина И.В., Коринская В.А., Щенев В.А./Под ред. Дронова В.П. География  7 класс  Дрофа </t>
  </si>
  <si>
    <t>geo7.8</t>
  </si>
  <si>
    <t xml:space="preserve">Душина И.В., Притула Т.Ю., Смоктунович Т.Л. География  7 класс  Баласс </t>
  </si>
  <si>
    <t xml:space="preserve">geo7.8 Душина И.В., Притула Т.Ю., Смоктунович Т.Л. География  7 класс  Баласс </t>
  </si>
  <si>
    <t>geo7.9</t>
  </si>
  <si>
    <t xml:space="preserve">Душина И.В., Смоктунович Т.Л./Под ред. Дронова В.П. География  7 класс  ВЕНТАНА-ГРАФ </t>
  </si>
  <si>
    <t xml:space="preserve">geo7.9 Душина И.В., Смоктунович Т.Л./Под ред. Дронова В.П. География  7 класс  ВЕНТАНА-ГРАФ </t>
  </si>
  <si>
    <t>geo7.10</t>
  </si>
  <si>
    <t xml:space="preserve">Кузнецов А.П., Савельева Л.Е., Дронов В.П. География  7 класс  Просвещение </t>
  </si>
  <si>
    <t xml:space="preserve">geo7.10 Кузнецов А.П., Савельева Л.Е., Дронов В.П. География  7 класс  Просвещение </t>
  </si>
  <si>
    <t>geo7.11</t>
  </si>
  <si>
    <t xml:space="preserve">Петрова Н.Н., Максимова Н.А. География  7 класс  Мнемозина </t>
  </si>
  <si>
    <t xml:space="preserve">geo7.11 Петрова Н.Н., Максимова Н.А. География  7 класс  Мнемозина </t>
  </si>
  <si>
    <t>geo7.12</t>
  </si>
  <si>
    <t xml:space="preserve">Алексеев А.И., Болысов С.И., Николина В.В. и др./Под ред. Алексеева А.И. География  7 класс  Просвещение </t>
  </si>
  <si>
    <t xml:space="preserve">geo7.12 Алексеев А.И., Болысов С.И., Николина В.В. и др./Под ред. Алексеева А.И. География  7 класс  Просвещение </t>
  </si>
  <si>
    <t>geo7.13</t>
  </si>
  <si>
    <t xml:space="preserve">Душина И.В., Коринская В.А., Щенев В.А./Под ред. Дронова В.П. География. Материки, океаны, народы и страны  7 класс  Дрофа </t>
  </si>
  <si>
    <t xml:space="preserve">geo7.13 Душина И.В., Коринская В.А., Щенев В.А./Под ред. Дронова В.П. География. Материки, океаны, народы и страны  7 класс  Дрофа </t>
  </si>
  <si>
    <t>geo7.14</t>
  </si>
  <si>
    <t xml:space="preserve">Климанова О.А. и др. География  7 класс  Дрофа </t>
  </si>
  <si>
    <t xml:space="preserve">geo7.14 Климанова О.А. и др. География  7 класс  Дрофа </t>
  </si>
  <si>
    <t>geo7.15</t>
  </si>
  <si>
    <t xml:space="preserve">Кузнецов А.П., Савельева Л.Е., Дронов В.П./Под ред. Дронова В.П., Кондакова А.М. География  7 класс  Просвещение </t>
  </si>
  <si>
    <t xml:space="preserve">geo7.15 Кузнецов А.П., Савельева Л.Е., Дронов В.П./Под ред. Дронова В.П., Кондакова А.М. География  7 класс  Просвещение </t>
  </si>
  <si>
    <t>geo7.16</t>
  </si>
  <si>
    <t xml:space="preserve">Душина И.В., Коринская В.А., Щенев В.А. География  7 класс  Дрофа </t>
  </si>
  <si>
    <t xml:space="preserve">geo7.16 Душина И.В., Коринская В.А., Щенев В.А. География  7 класс  Дрофа </t>
  </si>
  <si>
    <t>geo7.17</t>
  </si>
  <si>
    <t xml:space="preserve">Крылова О.В. География  7 класс  Просвещение </t>
  </si>
  <si>
    <t xml:space="preserve">geo7.17 Крылова О.В. География  7 класс  Просвещение </t>
  </si>
  <si>
    <t>geo7.18</t>
  </si>
  <si>
    <t>другое</t>
  </si>
  <si>
    <t>geo7.18 другое</t>
  </si>
  <si>
    <t>10032178vpr</t>
  </si>
  <si>
    <t>1(1)</t>
  </si>
  <si>
    <t>1(2)</t>
  </si>
  <si>
    <t>1(3)</t>
  </si>
  <si>
    <t>1(4)</t>
  </si>
  <si>
    <t>2(1)</t>
  </si>
  <si>
    <t>2(2)</t>
  </si>
  <si>
    <t>2(3)</t>
  </si>
  <si>
    <t>3(1)</t>
  </si>
  <si>
    <t>3(2)</t>
  </si>
  <si>
    <t>3(3)</t>
  </si>
  <si>
    <t>3(4)</t>
  </si>
  <si>
    <t>4(1)</t>
  </si>
  <si>
    <t>4(2)</t>
  </si>
  <si>
    <t>4(3)</t>
  </si>
  <si>
    <t>5(1)</t>
  </si>
  <si>
    <t>5(2)</t>
  </si>
  <si>
    <t>6(1)</t>
  </si>
  <si>
    <t>6(2)</t>
  </si>
  <si>
    <t>6(3)</t>
  </si>
  <si>
    <t>7(1)</t>
  </si>
  <si>
    <t>7(2)</t>
  </si>
  <si>
    <t>8(1)</t>
  </si>
  <si>
    <t>8(2)</t>
  </si>
  <si>
    <t>8(3)</t>
  </si>
  <si>
    <t>7а</t>
  </si>
  <si>
    <t>7б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</si>
</sst>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2" fillId="0" borderId="5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80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801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802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workbookViewId="0">
      <selection sqref="A1:B1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9" t="s">
        <v>276</v>
      </c>
      <c r="B1" s="170"/>
    </row>
    <row r="2" spans="1:3" s="49" customFormat="1" ht="54.75" customHeight="1" x14ac:dyDescent="0.2">
      <c r="A2" s="171" t="str">
        <f>служ!B10&amp;"
"&amp;служ!B11</f>
        <v>Проверочная работа по географии
7 класс</v>
      </c>
      <c r="B2" s="171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географии 7 класс</v>
      </c>
      <c r="B4" s="166"/>
      <c r="C4" s="52"/>
    </row>
    <row r="5" spans="1:3" ht="33" customHeight="1" x14ac:dyDescent="0.2">
      <c r="A5" s="166" t="s">
        <v>184</v>
      </c>
      <c r="B5" s="166"/>
      <c r="C5" s="52"/>
    </row>
    <row r="6" spans="1:3" ht="30.75" customHeight="1" x14ac:dyDescent="0.2">
      <c r="A6" s="166" t="s">
        <v>96</v>
      </c>
      <c r="B6" s="166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277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213</v>
      </c>
      <c r="C13" s="58"/>
    </row>
    <row r="14" spans="1:3" s="49" customFormat="1" ht="42.75" x14ac:dyDescent="0.2">
      <c r="A14" s="55" t="s">
        <v>106</v>
      </c>
      <c r="B14" s="85" t="s">
        <v>272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7"/>
      <c r="D19" s="168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78.9" customHeight="1" x14ac:dyDescent="0.2">
      <c r="A21" s="60" t="s">
        <v>117</v>
      </c>
      <c r="B21" s="90" t="s">
        <v>278</v>
      </c>
      <c r="C21" s="51"/>
    </row>
    <row r="22" spans="1:4" s="49" customFormat="1" ht="114.75" x14ac:dyDescent="0.2">
      <c r="A22" s="60" t="s">
        <v>118</v>
      </c>
      <c r="B22" s="85" t="s">
        <v>214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289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242</v>
      </c>
      <c r="C34" s="51"/>
    </row>
    <row r="35" spans="1:3" s="49" customFormat="1" ht="163.5" customHeight="1" x14ac:dyDescent="0.2">
      <c r="A35" s="86" t="s">
        <v>177</v>
      </c>
      <c r="B35" s="85" t="s">
        <v>274</v>
      </c>
      <c r="C35" s="51"/>
    </row>
    <row r="36" spans="1:3" s="49" customFormat="1" ht="75.75" customHeight="1" x14ac:dyDescent="0.2">
      <c r="A36" s="86" t="s">
        <v>243</v>
      </c>
      <c r="B36" s="85" t="s">
        <v>271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244</v>
      </c>
      <c r="B39" s="93" t="s">
        <v>285</v>
      </c>
      <c r="C39" s="51"/>
    </row>
    <row r="40" spans="1:3" ht="57" x14ac:dyDescent="0.2">
      <c r="A40" s="60" t="s">
        <v>200</v>
      </c>
      <c r="B40" s="85" t="s">
        <v>286</v>
      </c>
    </row>
    <row r="41" spans="1:3" ht="57.75" x14ac:dyDescent="0.2">
      <c r="A41" s="60" t="s">
        <v>196</v>
      </c>
      <c r="B41" s="85" t="s">
        <v>269</v>
      </c>
    </row>
    <row r="42" spans="1:3" ht="261.75" x14ac:dyDescent="0.2">
      <c r="A42" s="60" t="s">
        <v>197</v>
      </c>
      <c r="B42" s="85" t="s">
        <v>279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245</v>
      </c>
    </row>
    <row r="45" spans="1:3" s="49" customFormat="1" ht="57" customHeight="1" x14ac:dyDescent="0.2">
      <c r="A45" s="60" t="s">
        <v>288</v>
      </c>
      <c r="B45" s="85" t="s">
        <v>287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215</v>
      </c>
      <c r="B47" s="85"/>
      <c r="C47" s="51"/>
    </row>
    <row r="48" spans="1:3" s="49" customFormat="1" ht="30" x14ac:dyDescent="0.2">
      <c r="A48" s="63"/>
      <c r="B48" s="121" t="s">
        <v>275</v>
      </c>
      <c r="C48" s="51"/>
    </row>
    <row r="49" spans="1:3" s="49" customFormat="1" ht="18" x14ac:dyDescent="0.2">
      <c r="A49" s="59" t="s">
        <v>280</v>
      </c>
      <c r="B49" s="95"/>
      <c r="C49" s="51"/>
    </row>
    <row r="50" spans="1:3" s="49" customFormat="1" ht="30" x14ac:dyDescent="0.2">
      <c r="A50" s="60" t="s">
        <v>246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247</v>
      </c>
      <c r="B52" s="96" t="s">
        <v>132</v>
      </c>
      <c r="C52" s="51"/>
    </row>
    <row r="53" spans="1:3" s="49" customFormat="1" ht="29.65" customHeight="1" x14ac:dyDescent="0.2">
      <c r="A53" s="60" t="s">
        <v>248</v>
      </c>
      <c r="B53" s="85" t="s">
        <v>133</v>
      </c>
      <c r="C53" s="51"/>
    </row>
    <row r="54" spans="1:3" s="49" customFormat="1" ht="28.9" customHeight="1" x14ac:dyDescent="0.2">
      <c r="A54" s="60" t="s">
        <v>249</v>
      </c>
      <c r="B54" s="91" t="s">
        <v>169</v>
      </c>
      <c r="C54" s="51"/>
    </row>
    <row r="55" spans="1:3" s="49" customFormat="1" ht="42.75" x14ac:dyDescent="0.2">
      <c r="A55" s="60" t="s">
        <v>250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251</v>
      </c>
      <c r="B57" s="85" t="s">
        <v>281</v>
      </c>
      <c r="C57" s="64"/>
    </row>
    <row r="58" spans="1:3" s="49" customFormat="1" ht="18" x14ac:dyDescent="0.2">
      <c r="A58" s="60" t="s">
        <v>252</v>
      </c>
      <c r="B58" s="85" t="s">
        <v>79</v>
      </c>
      <c r="C58" s="51"/>
    </row>
    <row r="59" spans="1:3" s="49" customFormat="1" ht="30" x14ac:dyDescent="0.2">
      <c r="A59" s="60" t="s">
        <v>253</v>
      </c>
      <c r="B59" s="85" t="s">
        <v>135</v>
      </c>
      <c r="C59" s="51"/>
    </row>
    <row r="60" spans="1:3" s="49" customFormat="1" ht="28.5" x14ac:dyDescent="0.2">
      <c r="A60" s="60" t="s">
        <v>254</v>
      </c>
      <c r="B60" s="85" t="s">
        <v>136</v>
      </c>
      <c r="C60" s="51"/>
    </row>
    <row r="61" spans="1:3" s="49" customFormat="1" ht="28.5" x14ac:dyDescent="0.2">
      <c r="A61" s="60" t="s">
        <v>255</v>
      </c>
      <c r="B61" s="85" t="s">
        <v>290</v>
      </c>
      <c r="C61" s="51"/>
    </row>
    <row r="62" spans="1:3" s="49" customFormat="1" ht="18" x14ac:dyDescent="0.2">
      <c r="A62" s="59" t="s">
        <v>256</v>
      </c>
      <c r="B62" s="59"/>
      <c r="C62" s="51"/>
    </row>
    <row r="63" spans="1:3" s="49" customFormat="1" ht="30" x14ac:dyDescent="0.2">
      <c r="A63" s="65" t="s">
        <v>257</v>
      </c>
      <c r="B63" s="96" t="s">
        <v>129</v>
      </c>
      <c r="C63" s="51"/>
    </row>
    <row r="64" spans="1:3" s="49" customFormat="1" ht="44.25" x14ac:dyDescent="0.2">
      <c r="A64" s="65" t="s">
        <v>258</v>
      </c>
      <c r="B64" s="96" t="s">
        <v>132</v>
      </c>
      <c r="C64" s="51"/>
    </row>
    <row r="65" spans="1:4" s="49" customFormat="1" ht="18" x14ac:dyDescent="0.2">
      <c r="A65" s="65" t="s">
        <v>259</v>
      </c>
      <c r="B65" s="85" t="s">
        <v>44</v>
      </c>
      <c r="C65" s="51"/>
    </row>
    <row r="66" spans="1:4" s="49" customFormat="1" ht="28.5" x14ac:dyDescent="0.2">
      <c r="A66" s="65" t="s">
        <v>260</v>
      </c>
      <c r="B66" s="91" t="s">
        <v>169</v>
      </c>
      <c r="C66" s="51"/>
    </row>
    <row r="67" spans="1:4" s="49" customFormat="1" ht="42.75" x14ac:dyDescent="0.2">
      <c r="A67" s="65" t="s">
        <v>261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262</v>
      </c>
      <c r="B69" s="85" t="s">
        <v>282</v>
      </c>
      <c r="C69" s="64"/>
    </row>
    <row r="70" spans="1:4" s="49" customFormat="1" ht="28.5" x14ac:dyDescent="0.2">
      <c r="A70" s="65" t="s">
        <v>263</v>
      </c>
      <c r="B70" s="91" t="s">
        <v>80</v>
      </c>
      <c r="C70" s="51"/>
    </row>
    <row r="71" spans="1:4" s="49" customFormat="1" ht="44.25" x14ac:dyDescent="0.2">
      <c r="A71" s="65" t="s">
        <v>264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265</v>
      </c>
      <c r="B73" s="91" t="s">
        <v>144</v>
      </c>
      <c r="C73" s="64"/>
    </row>
    <row r="74" spans="1:4" s="49" customFormat="1" ht="18" x14ac:dyDescent="0.2">
      <c r="A74" s="59" t="s">
        <v>266</v>
      </c>
      <c r="B74" s="98"/>
      <c r="C74" s="51"/>
    </row>
    <row r="75" spans="1:4" s="49" customFormat="1" ht="28.5" x14ac:dyDescent="0.2">
      <c r="A75" s="73" t="s">
        <v>137</v>
      </c>
      <c r="B75" s="92" t="s">
        <v>273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216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267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291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268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283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E6" sqref="E6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1</v>
      </c>
      <c r="C1" s="129" t="s">
        <v>160</v>
      </c>
    </row>
    <row r="2" spans="1:25" ht="34.5" customHeight="1" x14ac:dyDescent="0.2">
      <c r="A2">
        <f>SUM(M5:M54)</f>
        <v>0</v>
      </c>
      <c r="C2" s="172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Данные приняты. Продолжите заполнение списка классов или перейдите на следующий лист.</v>
      </c>
      <c r="D2" s="172"/>
      <c r="E2" s="172"/>
      <c r="F2" s="172"/>
      <c r="G2" s="172"/>
      <c r="H2" s="172"/>
      <c r="I2" s="172"/>
      <c r="J2" s="172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1</v>
      </c>
      <c r="C3" s="173" t="s">
        <v>187</v>
      </c>
      <c r="D3" s="174"/>
      <c r="E3" s="175" t="s">
        <v>229</v>
      </c>
      <c r="F3" s="177" t="s">
        <v>237</v>
      </c>
      <c r="G3" s="179" t="s">
        <v>270</v>
      </c>
      <c r="H3" s="180"/>
      <c r="I3" s="179" t="s">
        <v>238</v>
      </c>
      <c r="J3" s="180"/>
      <c r="O3">
        <f>LARGE(O5:O54,1)</f>
        <v>2</v>
      </c>
    </row>
    <row r="4" spans="1:25" ht="30" x14ac:dyDescent="0.2">
      <c r="C4" s="126" t="s">
        <v>188</v>
      </c>
      <c r="D4" s="155" t="s">
        <v>240</v>
      </c>
      <c r="E4" s="176"/>
      <c r="F4" s="178"/>
      <c r="G4" s="148" t="s">
        <v>230</v>
      </c>
      <c r="H4" s="148" t="s">
        <v>231</v>
      </c>
      <c r="I4" s="148" t="s">
        <v>230</v>
      </c>
      <c r="J4" s="148" t="s">
        <v>231</v>
      </c>
      <c r="Q4" t="s">
        <v>203</v>
      </c>
      <c r="R4" s="106" t="s">
        <v>232</v>
      </c>
      <c r="S4" s="106" t="s">
        <v>233</v>
      </c>
      <c r="T4" s="106" t="s">
        <v>234</v>
      </c>
    </row>
    <row r="5" spans="1:25" ht="38.25" x14ac:dyDescent="0.2">
      <c r="A5">
        <f>IF(D5="нет","!",1)</f>
        <v>1</v>
      </c>
      <c r="C5" s="127">
        <f>служ!$B$9</f>
        <v>7</v>
      </c>
      <c r="D5" s="147" t="s">
        <v>375</v>
      </c>
      <c r="E5" s="153" t="s">
        <v>310</v>
      </c>
      <c r="F5" s="153"/>
      <c r="G5" s="153"/>
      <c r="H5" s="153"/>
      <c r="I5" s="153"/>
      <c r="J5" s="153"/>
      <c r="L5">
        <f t="shared" ref="L5:L36" si="0">IF(ISBLANK(D5),0,1)</f>
        <v>1</v>
      </c>
      <c r="M5" t="str">
        <f t="shared" ref="M5:M36" si="1">D5</f>
        <v>7а</v>
      </c>
      <c r="N5" t="str">
        <f t="shared" ref="N5:N36" si="2">TRIM(CLEAN(D5))</f>
        <v>7а</v>
      </c>
      <c r="O5">
        <f>IF(L5&lt;&gt;0,1,0)</f>
        <v>1</v>
      </c>
      <c r="P5">
        <v>1</v>
      </c>
      <c r="Q5" t="str">
        <f t="shared" ref="Q5:Q37" si="3">IF(P5&lt;=$O$3,INDEX(N$5:N$54,MATCH(P5,O$5:O$54,0)),"")</f>
        <v>7а</v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str">
        <f>INDEX('Перечень учебников'!$H:$H,MATCH(Классы!E5,'Перечень учебников'!$K:$K,0))</f>
        <v>geo7.5</v>
      </c>
      <c r="X5" t="e">
        <f>INDEX('Перечень учебников'!$H:$H,MATCH(Классы!F5,'Перечень учебников'!$K:$K,0))</f>
        <v>#N/A</v>
      </c>
    </row>
    <row r="6" spans="1:25" ht="38.25" x14ac:dyDescent="0.2">
      <c r="C6" s="127">
        <f>служ!$B$9</f>
        <v>7</v>
      </c>
      <c r="D6" s="147" t="s">
        <v>376</v>
      </c>
      <c r="E6" s="153" t="s">
        <v>310</v>
      </c>
      <c r="F6" s="154"/>
      <c r="G6" s="154"/>
      <c r="H6" s="154"/>
      <c r="I6" s="150"/>
      <c r="J6" s="150"/>
      <c r="L6">
        <f t="shared" si="0"/>
        <v>1</v>
      </c>
      <c r="M6" t="str">
        <f t="shared" si="1"/>
        <v>7б</v>
      </c>
      <c r="N6" t="str">
        <f t="shared" si="2"/>
        <v>7б</v>
      </c>
      <c r="O6">
        <f>IF(L6&lt;&gt;0,1+LARGE(O$5:O5,1),0)</f>
        <v>2</v>
      </c>
      <c r="P6">
        <v>2</v>
      </c>
      <c r="Q6" t="str">
        <f t="shared" si="3"/>
        <v>7б</v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2</v>
      </c>
      <c r="V6">
        <f t="shared" ref="V6:V54" si="8">IF(LEN(E6&amp;F6&amp;G6&amp;H6&amp;I6&amp;J6)&gt;0,O6,1)</f>
        <v>2</v>
      </c>
      <c r="W6" t="str">
        <f>INDEX('Перечень учебников'!H:H,MATCH(Классы!E6,'Перечень учебников'!K:K,0))</f>
        <v>geo7.5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7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7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7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7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7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7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7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7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7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7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7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7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7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7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7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7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7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7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7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7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7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7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7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7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7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7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7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7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7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7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7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7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7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7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7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7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7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7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7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7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7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7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7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7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7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7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7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7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tabSelected="1" zoomScaleNormal="100" workbookViewId="0">
      <pane xSplit="3" ySplit="9" topLeftCell="S34" activePane="bottomRight" state="frozen"/>
      <selection activeCell="AR58" sqref="AR58"/>
      <selection pane="topRight" activeCell="AR58" sqref="AR58"/>
      <selection pane="bottomLeft" activeCell="AR58" sqref="AR58"/>
      <selection pane="bottomRight" activeCell="N42" sqref="N42"/>
    </sheetView>
  </sheetViews>
  <sheetFormatPr defaultColWidth="0.85546875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30" width="8" style="39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/>
  </cols>
  <sheetData>
    <row r="1" spans="1:104" s="18" customFormat="1" ht="15.75" customHeight="1" x14ac:dyDescent="0.25">
      <c r="A1" s="18">
        <f>IF(AND(AU9=AU1,AZ9=AU1,Протокол!A3=1,OR(AX9&gt;0,AY9&gt;0)),1,0)</f>
        <v>0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700</v>
      </c>
      <c r="C2" s="184" t="str">
        <f>служ!B10&amp;" "&amp;служ!B11</f>
        <v>Проверочная работа по географии 7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0</v>
      </c>
      <c r="C3" s="14" t="s">
        <v>167</v>
      </c>
      <c r="D3" s="182" t="s">
        <v>210</v>
      </c>
      <c r="E3" s="183"/>
      <c r="F3" s="183"/>
      <c r="G3" s="183"/>
      <c r="H3" s="122" t="str">
        <f>IF(A3=0,"Введенный логин некорректен. Уточните.","")</f>
        <v>Введенный логин некорректен. Уточните.</v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0</v>
      </c>
      <c r="AV3" s="83">
        <f>VALUE(MID(D3,4,2))</f>
        <v>0</v>
      </c>
      <c r="AW3" s="83"/>
    </row>
    <row r="4" spans="1:104" s="18" customFormat="1" ht="15.75" hidden="1" customHeight="1" x14ac:dyDescent="0.25">
      <c r="A4" s="18">
        <f>Классы!A1</f>
        <v>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1</v>
      </c>
      <c r="X6" s="2">
        <f>Классы!O3</f>
        <v>2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48</v>
      </c>
      <c r="F7" s="18">
        <f t="shared" ref="F7:AT7" si="0">SUM(F512:F1011)</f>
        <v>0</v>
      </c>
      <c r="G7" s="18">
        <f t="shared" si="0"/>
        <v>31</v>
      </c>
      <c r="H7" s="18">
        <f t="shared" si="0"/>
        <v>22</v>
      </c>
      <c r="I7" s="18">
        <f t="shared" si="0"/>
        <v>13</v>
      </c>
      <c r="J7" s="18">
        <f t="shared" si="0"/>
        <v>16</v>
      </c>
      <c r="K7" s="18">
        <f t="shared" si="0"/>
        <v>21</v>
      </c>
      <c r="L7" s="18">
        <f t="shared" si="0"/>
        <v>14</v>
      </c>
      <c r="M7" s="18">
        <f t="shared" si="0"/>
        <v>62</v>
      </c>
      <c r="N7" s="18">
        <f t="shared" si="0"/>
        <v>8</v>
      </c>
      <c r="O7" s="18">
        <f t="shared" si="0"/>
        <v>10</v>
      </c>
      <c r="P7" s="18">
        <f t="shared" si="0"/>
        <v>27</v>
      </c>
      <c r="Q7" s="18">
        <f t="shared" si="0"/>
        <v>9</v>
      </c>
      <c r="R7" s="18">
        <f t="shared" si="0"/>
        <v>22</v>
      </c>
      <c r="S7" s="18">
        <f t="shared" si="0"/>
        <v>42</v>
      </c>
      <c r="T7" s="18">
        <f t="shared" si="0"/>
        <v>17</v>
      </c>
      <c r="U7" s="18">
        <f t="shared" si="0"/>
        <v>34</v>
      </c>
      <c r="V7" s="18">
        <f t="shared" si="0"/>
        <v>29</v>
      </c>
      <c r="W7" s="18">
        <f t="shared" si="0"/>
        <v>19</v>
      </c>
      <c r="X7" s="18">
        <f t="shared" si="0"/>
        <v>14</v>
      </c>
      <c r="Y7" s="18">
        <f t="shared" si="0"/>
        <v>17</v>
      </c>
      <c r="Z7" s="18">
        <f t="shared" si="0"/>
        <v>24</v>
      </c>
      <c r="AA7" s="18">
        <f t="shared" si="0"/>
        <v>19</v>
      </c>
      <c r="AB7" s="18">
        <f t="shared" si="0"/>
        <v>22</v>
      </c>
      <c r="AC7" s="18">
        <f t="shared" si="0"/>
        <v>22</v>
      </c>
      <c r="AD7" s="18">
        <f t="shared" si="0"/>
        <v>20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118</v>
      </c>
    </row>
    <row r="8" spans="1:104" s="18" customFormat="1" ht="21" customHeight="1" x14ac:dyDescent="0.25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Укажите логин.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2</v>
      </c>
      <c r="BC8" s="19">
        <f>служ!D34</f>
        <v>2</v>
      </c>
      <c r="BD8" s="19">
        <f>служ!E34</f>
        <v>1</v>
      </c>
      <c r="BE8" s="19">
        <f>служ!F34</f>
        <v>1</v>
      </c>
      <c r="BF8" s="19">
        <f>служ!G34</f>
        <v>2</v>
      </c>
      <c r="BG8" s="19">
        <f>служ!H34</f>
        <v>2</v>
      </c>
      <c r="BH8" s="19">
        <f>служ!I34</f>
        <v>2</v>
      </c>
      <c r="BI8" s="19">
        <f>служ!J34</f>
        <v>1</v>
      </c>
      <c r="BJ8" s="19">
        <f>служ!K34</f>
        <v>1</v>
      </c>
      <c r="BK8" s="19">
        <f>служ!L34</f>
        <v>2</v>
      </c>
      <c r="BL8" s="19">
        <f>служ!C38</f>
        <v>2</v>
      </c>
      <c r="BM8" s="19">
        <f>служ!D38</f>
        <v>1</v>
      </c>
      <c r="BN8" s="19">
        <f>служ!E38</f>
        <v>2</v>
      </c>
      <c r="BO8" s="19">
        <f>служ!F38</f>
        <v>1</v>
      </c>
      <c r="BP8" s="19">
        <f>служ!G38</f>
        <v>2</v>
      </c>
      <c r="BQ8" s="19">
        <f>служ!H38</f>
        <v>3</v>
      </c>
      <c r="BR8" s="19">
        <f>служ!I38</f>
        <v>1</v>
      </c>
      <c r="BS8" s="19">
        <f>служ!J38</f>
        <v>1</v>
      </c>
      <c r="BT8" s="19">
        <f>служ!K38</f>
        <v>1</v>
      </c>
      <c r="BU8" s="19">
        <f>служ!L38</f>
        <v>1</v>
      </c>
      <c r="BV8" s="19">
        <f>служ!C42</f>
        <v>1</v>
      </c>
      <c r="BW8" s="19">
        <f>служ!D42</f>
        <v>1</v>
      </c>
      <c r="BX8" s="19">
        <f>служ!E42</f>
        <v>1</v>
      </c>
      <c r="BY8" s="19">
        <f>служ!F42</f>
        <v>3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162</v>
      </c>
      <c r="D9" s="105" t="s">
        <v>211</v>
      </c>
      <c r="E9" s="29"/>
      <c r="F9" s="105" t="s">
        <v>204</v>
      </c>
      <c r="G9" s="29" t="str">
        <f>служ!C32&amp;"
"&amp;служ!C34&amp;"б"</f>
        <v>1(1)
2б</v>
      </c>
      <c r="H9" s="29" t="str">
        <f>служ!D32&amp;"
"&amp;служ!D34&amp;"б"</f>
        <v>1(2)
2б</v>
      </c>
      <c r="I9" s="29" t="str">
        <f>служ!E32&amp;"
"&amp;служ!E34&amp;"б"</f>
        <v>1(3)
1б</v>
      </c>
      <c r="J9" s="29" t="str">
        <f>служ!F32&amp;"
"&amp;служ!F34&amp;"б"</f>
        <v>1(4)
1б</v>
      </c>
      <c r="K9" s="29" t="str">
        <f>служ!G32&amp;"
"&amp;служ!G34&amp;"б"</f>
        <v>2(1)
2б</v>
      </c>
      <c r="L9" s="29" t="str">
        <f>служ!H32&amp;"
"&amp;служ!H34&amp;"б"</f>
        <v>2(2)
2б</v>
      </c>
      <c r="M9" s="29" t="str">
        <f>служ!I32&amp;"
"&amp;служ!I34&amp;"б"</f>
        <v>2(3)
2б</v>
      </c>
      <c r="N9" s="29" t="str">
        <f>служ!J32&amp;"
"&amp;служ!J34&amp;"б"</f>
        <v>3(1)
1б</v>
      </c>
      <c r="O9" s="29" t="str">
        <f>служ!K32&amp;"
"&amp;служ!K34&amp;"б"</f>
        <v>3(2)
1б</v>
      </c>
      <c r="P9" s="29" t="str">
        <f>служ!L32&amp;"
"&amp;служ!L34&amp;"б"</f>
        <v>3(3)
2б</v>
      </c>
      <c r="Q9" s="29" t="str">
        <f>служ!C36&amp;"
"&amp;служ!C38&amp;"б"</f>
        <v>3(4)
2б</v>
      </c>
      <c r="R9" s="29" t="str">
        <f>служ!D36&amp;"
"&amp;служ!D38&amp;"б"</f>
        <v>4(1)
1б</v>
      </c>
      <c r="S9" s="29" t="str">
        <f>служ!E36&amp;"
"&amp;служ!E38&amp;"б"</f>
        <v>4(2)
2б</v>
      </c>
      <c r="T9" s="29" t="str">
        <f>служ!F36&amp;"
"&amp;служ!F38&amp;"б"</f>
        <v>4(3)
1б</v>
      </c>
      <c r="U9" s="29" t="str">
        <f>служ!G36&amp;"
"&amp;служ!G38&amp;"б"</f>
        <v>5(1)
2б</v>
      </c>
      <c r="V9" s="29" t="str">
        <f>служ!H36&amp;"
"&amp;служ!H38&amp;"б"</f>
        <v>5(2)
3б</v>
      </c>
      <c r="W9" s="29" t="str">
        <f>служ!I36&amp;"
"&amp;служ!I38&amp;"б"</f>
        <v>6(1)
1б</v>
      </c>
      <c r="X9" s="29" t="str">
        <f>служ!J36&amp;"
"&amp;служ!J38&amp;"б"</f>
        <v>6(2)
1б</v>
      </c>
      <c r="Y9" s="29" t="str">
        <f>служ!K36&amp;"
"&amp;служ!K38&amp;"б"</f>
        <v>6(3)
1б</v>
      </c>
      <c r="Z9" s="29" t="str">
        <f>служ!L36&amp;"
"&amp;служ!L38&amp;"б"</f>
        <v>7(1)
1б</v>
      </c>
      <c r="AA9" s="29" t="str">
        <f>служ!C40&amp;"
"&amp;служ!C42&amp;"б"</f>
        <v>7(2)
1б</v>
      </c>
      <c r="AB9" s="29" t="str">
        <f>служ!D40&amp;"
"&amp;служ!D42&amp;"б"</f>
        <v>8(1)
1б</v>
      </c>
      <c r="AC9" s="29" t="str">
        <f>служ!E40&amp;"
"&amp;служ!E42&amp;"б"</f>
        <v>8(2)
1б</v>
      </c>
      <c r="AD9" s="29" t="str">
        <f>служ!F40&amp;"
"&amp;служ!F42&amp;"б"</f>
        <v>8(3)
3б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32</v>
      </c>
      <c r="AX9" s="25">
        <f t="shared" si="1"/>
        <v>0</v>
      </c>
      <c r="AY9" s="25">
        <f t="shared" si="1"/>
        <v>32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1:1(1)</v>
      </c>
      <c r="BC9" s="22" t="str">
        <f>служ!D33&amp;":"&amp;служ!D32</f>
        <v>2:1(2)</v>
      </c>
      <c r="BD9" s="22" t="str">
        <f>служ!E33&amp;":"&amp;служ!E32</f>
        <v>3:1(3)</v>
      </c>
      <c r="BE9" s="22" t="str">
        <f>служ!F33&amp;":"&amp;служ!F32</f>
        <v>4:1(4)</v>
      </c>
      <c r="BF9" s="22" t="str">
        <f>служ!G33&amp;":"&amp;служ!G32</f>
        <v>5:2(1)</v>
      </c>
      <c r="BG9" s="22" t="str">
        <f>служ!H33&amp;":"&amp;служ!H32</f>
        <v>6:2(2)</v>
      </c>
      <c r="BH9" s="22" t="str">
        <f>служ!I33&amp;":"&amp;служ!I32</f>
        <v>7:2(3)</v>
      </c>
      <c r="BI9" s="22" t="str">
        <f>служ!J33&amp;":"&amp;служ!J32</f>
        <v>8:3(1)</v>
      </c>
      <c r="BJ9" s="22" t="str">
        <f>служ!K33&amp;":"&amp;служ!K32</f>
        <v>9:3(2)</v>
      </c>
      <c r="BK9" s="22" t="str">
        <f>служ!L33&amp;":"&amp;служ!L32</f>
        <v>10:3(3)</v>
      </c>
      <c r="BL9" s="22" t="str">
        <f>служ!C37&amp;":"&amp;служ!C36</f>
        <v>11:3(4)</v>
      </c>
      <c r="BM9" s="22" t="str">
        <f>служ!D37&amp;":"&amp;служ!D36</f>
        <v>12:4(1)</v>
      </c>
      <c r="BN9" s="22" t="str">
        <f>служ!E37&amp;":"&amp;служ!E36</f>
        <v>13:4(2)</v>
      </c>
      <c r="BO9" s="22" t="str">
        <f>служ!F37&amp;":"&amp;служ!F36</f>
        <v>14:4(3)</v>
      </c>
      <c r="BP9" s="22" t="str">
        <f>служ!G37&amp;":"&amp;служ!G36</f>
        <v>16:5(1)</v>
      </c>
      <c r="BQ9" s="22" t="str">
        <f>служ!H37&amp;":"&amp;служ!H36</f>
        <v>16:5(2)</v>
      </c>
      <c r="BR9" s="22" t="str">
        <f>служ!I37&amp;":"&amp;служ!I36</f>
        <v>17:6(1)</v>
      </c>
      <c r="BS9" s="22" t="str">
        <f>служ!J37&amp;":"&amp;служ!J36</f>
        <v>18:6(2)</v>
      </c>
      <c r="BT9" s="22" t="str">
        <f>служ!K37&amp;":"&amp;служ!K36</f>
        <v>19:6(3)</v>
      </c>
      <c r="BU9" s="22" t="str">
        <f>служ!L37&amp;":"&amp;служ!L36</f>
        <v>20:7(1)</v>
      </c>
      <c r="BV9" s="22" t="str">
        <f>служ!C41&amp;":"&amp;служ!C40</f>
        <v>21:7(2)</v>
      </c>
      <c r="BW9" s="22" t="str">
        <f>служ!D41&amp;":"&amp;служ!D40</f>
        <v>22:8(1)</v>
      </c>
      <c r="BX9" s="22" t="str">
        <f>служ!E41&amp;":"&amp;служ!E40</f>
        <v>23:8(2)</v>
      </c>
      <c r="BY9" s="22" t="str">
        <f>служ!F41&amp;":"&amp;служ!F40</f>
        <v>24:8(3)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32</v>
      </c>
      <c r="CQ9" s="18">
        <f>SUM(CQ10:CQ509)</f>
        <v>500</v>
      </c>
      <c r="CR9" s="29" t="s">
        <v>193</v>
      </c>
      <c r="CS9" s="105" t="s">
        <v>179</v>
      </c>
      <c r="CT9" s="124" t="s">
        <v>236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3">
        <v>1</v>
      </c>
      <c r="C10" s="23">
        <v>70001</v>
      </c>
      <c r="D10" s="104">
        <v>1</v>
      </c>
      <c r="E10" s="142"/>
      <c r="F10" s="143"/>
      <c r="G10" s="135">
        <v>0</v>
      </c>
      <c r="H10" s="135">
        <v>0</v>
      </c>
      <c r="I10" s="135">
        <v>1</v>
      </c>
      <c r="J10" s="135">
        <v>0</v>
      </c>
      <c r="K10" s="135">
        <v>1</v>
      </c>
      <c r="L10" s="135">
        <v>0</v>
      </c>
      <c r="M10" s="135">
        <v>2</v>
      </c>
      <c r="N10" s="135">
        <v>0</v>
      </c>
      <c r="O10" s="135">
        <v>1</v>
      </c>
      <c r="P10" s="135">
        <v>1</v>
      </c>
      <c r="Q10" s="135">
        <v>0</v>
      </c>
      <c r="R10" s="135">
        <v>0</v>
      </c>
      <c r="S10" s="135">
        <v>0</v>
      </c>
      <c r="T10" s="135">
        <v>0</v>
      </c>
      <c r="U10" s="135">
        <v>1</v>
      </c>
      <c r="V10" s="135">
        <v>0</v>
      </c>
      <c r="W10" s="135">
        <v>1</v>
      </c>
      <c r="X10" s="135">
        <v>1</v>
      </c>
      <c r="Y10" s="135">
        <v>0</v>
      </c>
      <c r="Z10" s="135">
        <v>1</v>
      </c>
      <c r="AA10" s="135">
        <v>1</v>
      </c>
      <c r="AB10" s="135">
        <v>0</v>
      </c>
      <c r="AC10" s="135">
        <v>0</v>
      </c>
      <c r="AD10" s="135">
        <v>0</v>
      </c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1</v>
      </c>
      <c r="AX10" s="138">
        <f>IF(OR(F10="",F10=служ!$AF$3),0,1)</f>
        <v>0</v>
      </c>
      <c r="AY10" s="138">
        <f>IF(OR(D10="",D10=служ!$AF$3),0,1)</f>
        <v>1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35" t="s">
        <v>375</v>
      </c>
      <c r="CS10" s="135" t="s">
        <v>182</v>
      </c>
      <c r="CT10" s="135">
        <v>3</v>
      </c>
      <c r="CU10" s="141">
        <f>IF(AND(AX10=1,AY10=1),SUM(G10:AT10),IF(AY10=1,SUM(G10:AT10),IF(AX10=1,SUM(Y10:AC10),"")))</f>
        <v>11</v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3">
        <v>2</v>
      </c>
      <c r="C11" s="23">
        <v>70002</v>
      </c>
      <c r="D11" s="104">
        <v>1</v>
      </c>
      <c r="E11" s="142"/>
      <c r="F11" s="143"/>
      <c r="G11" s="135">
        <v>1</v>
      </c>
      <c r="H11" s="135">
        <v>0</v>
      </c>
      <c r="I11" s="135">
        <v>1</v>
      </c>
      <c r="J11" s="135">
        <v>0</v>
      </c>
      <c r="K11" s="135">
        <v>2</v>
      </c>
      <c r="L11" s="135">
        <v>0</v>
      </c>
      <c r="M11" s="135">
        <v>2</v>
      </c>
      <c r="N11" s="135">
        <v>0</v>
      </c>
      <c r="O11" s="135">
        <v>0</v>
      </c>
      <c r="P11" s="135">
        <v>0</v>
      </c>
      <c r="Q11" s="135">
        <v>0</v>
      </c>
      <c r="R11" s="135">
        <v>0</v>
      </c>
      <c r="S11" s="135">
        <v>2</v>
      </c>
      <c r="T11" s="135">
        <v>1</v>
      </c>
      <c r="U11" s="135">
        <v>1</v>
      </c>
      <c r="V11" s="135">
        <v>0</v>
      </c>
      <c r="W11" s="135">
        <v>1</v>
      </c>
      <c r="X11" s="135">
        <v>0</v>
      </c>
      <c r="Y11" s="135">
        <v>1</v>
      </c>
      <c r="Z11" s="135">
        <v>1</v>
      </c>
      <c r="AA11" s="135">
        <v>1</v>
      </c>
      <c r="AB11" s="135">
        <v>0</v>
      </c>
      <c r="AC11" s="135">
        <v>0</v>
      </c>
      <c r="AD11" s="135">
        <v>0</v>
      </c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1</v>
      </c>
      <c r="AX11" s="138">
        <f>IF(OR(F11="",F11=служ!$AF$3),0,1)</f>
        <v>0</v>
      </c>
      <c r="AY11" s="138">
        <f>IF(OR(D11="",D11=служ!$AF$3),0,1)</f>
        <v>1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1</v>
      </c>
      <c r="CQ11" s="2">
        <v>1</v>
      </c>
      <c r="CR11" s="135" t="s">
        <v>375</v>
      </c>
      <c r="CS11" s="135" t="s">
        <v>182</v>
      </c>
      <c r="CT11" s="135">
        <v>4</v>
      </c>
      <c r="CU11" s="141">
        <f t="shared" ref="CU11:CU74" si="12">IF(AND(AX11=1,AY11=1),SUM(G11:AT11),IF(AY11=1,SUM(G11:AT11),IF(AX11=1,SUM(Y11:AC11),"")))</f>
        <v>14</v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3">
        <v>3</v>
      </c>
      <c r="C12" s="23">
        <v>70003</v>
      </c>
      <c r="D12" s="104">
        <v>2</v>
      </c>
      <c r="E12" s="142"/>
      <c r="F12" s="143"/>
      <c r="G12" s="135">
        <v>0</v>
      </c>
      <c r="H12" s="135">
        <v>0</v>
      </c>
      <c r="I12" s="135">
        <v>0</v>
      </c>
      <c r="J12" s="135">
        <v>0</v>
      </c>
      <c r="K12" s="135">
        <v>0</v>
      </c>
      <c r="L12" s="135">
        <v>0</v>
      </c>
      <c r="M12" s="135">
        <v>2</v>
      </c>
      <c r="N12" s="135">
        <v>0</v>
      </c>
      <c r="O12" s="135">
        <v>0</v>
      </c>
      <c r="P12" s="135">
        <v>0</v>
      </c>
      <c r="Q12" s="135">
        <v>0</v>
      </c>
      <c r="R12" s="135">
        <v>0</v>
      </c>
      <c r="S12" s="135">
        <v>0</v>
      </c>
      <c r="T12" s="135">
        <v>0</v>
      </c>
      <c r="U12" s="135">
        <v>2</v>
      </c>
      <c r="V12" s="135">
        <v>0</v>
      </c>
      <c r="W12" s="135">
        <v>0</v>
      </c>
      <c r="X12" s="135">
        <v>0</v>
      </c>
      <c r="Y12" s="135">
        <v>0</v>
      </c>
      <c r="Z12" s="135">
        <v>1</v>
      </c>
      <c r="AA12" s="135">
        <v>0</v>
      </c>
      <c r="AB12" s="135">
        <v>0</v>
      </c>
      <c r="AC12" s="135">
        <v>1</v>
      </c>
      <c r="AD12" s="135">
        <v>0</v>
      </c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1</v>
      </c>
      <c r="AX12" s="138">
        <f>IF(OR(F12="",F12=служ!$AF$3),0,1)</f>
        <v>0</v>
      </c>
      <c r="AY12" s="138">
        <f>IF(OR(D12="",D12=служ!$AF$3),0,1)</f>
        <v>1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1</v>
      </c>
      <c r="CQ12" s="2">
        <v>1</v>
      </c>
      <c r="CR12" s="135" t="s">
        <v>375</v>
      </c>
      <c r="CS12" s="135" t="s">
        <v>182</v>
      </c>
      <c r="CT12" s="135">
        <v>3</v>
      </c>
      <c r="CU12" s="141">
        <f t="shared" si="12"/>
        <v>6</v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3">
        <v>4</v>
      </c>
      <c r="C13" s="23">
        <v>70004</v>
      </c>
      <c r="D13" s="104">
        <v>1</v>
      </c>
      <c r="E13" s="142"/>
      <c r="F13" s="143"/>
      <c r="G13" s="135">
        <v>1</v>
      </c>
      <c r="H13" s="135">
        <v>1</v>
      </c>
      <c r="I13" s="135">
        <v>0</v>
      </c>
      <c r="J13" s="135">
        <v>0</v>
      </c>
      <c r="K13" s="135">
        <v>0</v>
      </c>
      <c r="L13" s="135">
        <v>0</v>
      </c>
      <c r="M13" s="135">
        <v>2</v>
      </c>
      <c r="N13" s="135">
        <v>0</v>
      </c>
      <c r="O13" s="135">
        <v>0</v>
      </c>
      <c r="P13" s="135">
        <v>2</v>
      </c>
      <c r="Q13" s="135">
        <v>0</v>
      </c>
      <c r="R13" s="135">
        <v>1</v>
      </c>
      <c r="S13" s="135">
        <v>2</v>
      </c>
      <c r="T13" s="135">
        <v>1</v>
      </c>
      <c r="U13" s="135">
        <v>0</v>
      </c>
      <c r="V13" s="135">
        <v>2</v>
      </c>
      <c r="W13" s="135">
        <v>1</v>
      </c>
      <c r="X13" s="135">
        <v>0</v>
      </c>
      <c r="Y13" s="135">
        <v>0</v>
      </c>
      <c r="Z13" s="135">
        <v>0</v>
      </c>
      <c r="AA13" s="135">
        <v>0</v>
      </c>
      <c r="AB13" s="135">
        <v>1</v>
      </c>
      <c r="AC13" s="135">
        <v>1</v>
      </c>
      <c r="AD13" s="135">
        <v>1</v>
      </c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1</v>
      </c>
      <c r="AX13" s="138">
        <f>IF(OR(F13="",F13=служ!$AF$3),0,1)</f>
        <v>0</v>
      </c>
      <c r="AY13" s="138">
        <f>IF(OR(D13="",D13=служ!$AF$3),0,1)</f>
        <v>1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1</v>
      </c>
      <c r="CQ13" s="2">
        <v>1</v>
      </c>
      <c r="CR13" s="135" t="s">
        <v>375</v>
      </c>
      <c r="CS13" s="135" t="s">
        <v>182</v>
      </c>
      <c r="CT13" s="135">
        <v>4</v>
      </c>
      <c r="CU13" s="141">
        <f t="shared" si="12"/>
        <v>16</v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3">
        <v>5</v>
      </c>
      <c r="C14" s="23">
        <v>70005</v>
      </c>
      <c r="D14" s="104">
        <v>2</v>
      </c>
      <c r="E14" s="142"/>
      <c r="F14" s="143"/>
      <c r="G14" s="135">
        <v>2</v>
      </c>
      <c r="H14" s="135">
        <v>1</v>
      </c>
      <c r="I14" s="135">
        <v>1</v>
      </c>
      <c r="J14" s="135">
        <v>1</v>
      </c>
      <c r="K14" s="135">
        <v>1</v>
      </c>
      <c r="L14" s="135">
        <v>0</v>
      </c>
      <c r="M14" s="135">
        <v>2</v>
      </c>
      <c r="N14" s="135">
        <v>0</v>
      </c>
      <c r="O14" s="135">
        <v>0</v>
      </c>
      <c r="P14" s="135">
        <v>2</v>
      </c>
      <c r="Q14" s="135">
        <v>2</v>
      </c>
      <c r="R14" s="135">
        <v>1</v>
      </c>
      <c r="S14" s="135">
        <v>0</v>
      </c>
      <c r="T14" s="135">
        <v>0</v>
      </c>
      <c r="U14" s="135">
        <v>0</v>
      </c>
      <c r="V14" s="135">
        <v>0</v>
      </c>
      <c r="W14" s="135">
        <v>0</v>
      </c>
      <c r="X14" s="135">
        <v>0</v>
      </c>
      <c r="Y14" s="135">
        <v>1</v>
      </c>
      <c r="Z14" s="135">
        <v>1</v>
      </c>
      <c r="AA14" s="135">
        <v>0</v>
      </c>
      <c r="AB14" s="135">
        <v>1</v>
      </c>
      <c r="AC14" s="135">
        <v>1</v>
      </c>
      <c r="AD14" s="135">
        <v>3</v>
      </c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1</v>
      </c>
      <c r="AX14" s="138">
        <f>IF(OR(F14="",F14=служ!$AF$3),0,1)</f>
        <v>0</v>
      </c>
      <c r="AY14" s="138">
        <f>IF(OR(D14="",D14=служ!$AF$3),0,1)</f>
        <v>1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1</v>
      </c>
      <c r="CQ14" s="2">
        <v>1</v>
      </c>
      <c r="CR14" s="135" t="s">
        <v>375</v>
      </c>
      <c r="CS14" s="135" t="s">
        <v>182</v>
      </c>
      <c r="CT14" s="135">
        <v>5</v>
      </c>
      <c r="CU14" s="141">
        <f t="shared" si="12"/>
        <v>20</v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3">
        <v>6</v>
      </c>
      <c r="C15" s="23">
        <v>70006</v>
      </c>
      <c r="D15" s="104">
        <v>1</v>
      </c>
      <c r="E15" s="142"/>
      <c r="F15" s="143"/>
      <c r="G15" s="135">
        <v>1</v>
      </c>
      <c r="H15" s="135">
        <v>0</v>
      </c>
      <c r="I15" s="135">
        <v>0</v>
      </c>
      <c r="J15" s="135">
        <v>0</v>
      </c>
      <c r="K15" s="135">
        <v>0</v>
      </c>
      <c r="L15" s="135">
        <v>0</v>
      </c>
      <c r="M15" s="135">
        <v>2</v>
      </c>
      <c r="N15" s="135">
        <v>0</v>
      </c>
      <c r="O15" s="135">
        <v>0</v>
      </c>
      <c r="P15" s="135">
        <v>1</v>
      </c>
      <c r="Q15" s="135">
        <v>0</v>
      </c>
      <c r="R15" s="135">
        <v>1</v>
      </c>
      <c r="S15" s="135">
        <v>1</v>
      </c>
      <c r="T15" s="135">
        <v>0</v>
      </c>
      <c r="U15" s="135">
        <v>0</v>
      </c>
      <c r="V15" s="135">
        <v>0</v>
      </c>
      <c r="W15" s="135">
        <v>0</v>
      </c>
      <c r="X15" s="135">
        <v>0</v>
      </c>
      <c r="Y15" s="135">
        <v>0</v>
      </c>
      <c r="Z15" s="135">
        <v>0</v>
      </c>
      <c r="AA15" s="135">
        <v>0</v>
      </c>
      <c r="AB15" s="135">
        <v>0</v>
      </c>
      <c r="AC15" s="135">
        <v>0</v>
      </c>
      <c r="AD15" s="135">
        <v>0</v>
      </c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1</v>
      </c>
      <c r="AX15" s="138">
        <f>IF(OR(F15="",F15=служ!$AF$3),0,1)</f>
        <v>0</v>
      </c>
      <c r="AY15" s="138">
        <f>IF(OR(D15="",D15=служ!$AF$3),0,1)</f>
        <v>1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1</v>
      </c>
      <c r="CQ15" s="2">
        <v>1</v>
      </c>
      <c r="CR15" s="135" t="s">
        <v>375</v>
      </c>
      <c r="CS15" s="135" t="s">
        <v>182</v>
      </c>
      <c r="CT15" s="135">
        <v>3</v>
      </c>
      <c r="CU15" s="141">
        <f t="shared" si="12"/>
        <v>6</v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3">
        <v>7</v>
      </c>
      <c r="C16" s="23">
        <v>70007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3">
        <v>8</v>
      </c>
      <c r="C17" s="23">
        <v>70008</v>
      </c>
      <c r="D17" s="104">
        <v>2</v>
      </c>
      <c r="E17" s="142"/>
      <c r="F17" s="143"/>
      <c r="G17" s="135">
        <v>1</v>
      </c>
      <c r="H17" s="135">
        <v>0</v>
      </c>
      <c r="I17" s="135">
        <v>0</v>
      </c>
      <c r="J17" s="135">
        <v>0</v>
      </c>
      <c r="K17" s="135">
        <v>0</v>
      </c>
      <c r="L17" s="135">
        <v>0</v>
      </c>
      <c r="M17" s="135">
        <v>2</v>
      </c>
      <c r="N17" s="135">
        <v>0</v>
      </c>
      <c r="O17" s="135">
        <v>0</v>
      </c>
      <c r="P17" s="135">
        <v>0</v>
      </c>
      <c r="Q17" s="135">
        <v>0</v>
      </c>
      <c r="R17" s="135">
        <v>0</v>
      </c>
      <c r="S17" s="135">
        <v>2</v>
      </c>
      <c r="T17" s="135">
        <v>0</v>
      </c>
      <c r="U17" s="135">
        <v>2</v>
      </c>
      <c r="V17" s="135">
        <v>0</v>
      </c>
      <c r="W17" s="135">
        <v>0</v>
      </c>
      <c r="X17" s="135">
        <v>0</v>
      </c>
      <c r="Y17" s="135">
        <v>1</v>
      </c>
      <c r="Z17" s="135">
        <v>0</v>
      </c>
      <c r="AA17" s="135">
        <v>0</v>
      </c>
      <c r="AB17" s="135">
        <v>0</v>
      </c>
      <c r="AC17" s="135">
        <v>0</v>
      </c>
      <c r="AD17" s="135">
        <v>0</v>
      </c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1</v>
      </c>
      <c r="AX17" s="138">
        <f>IF(OR(F17="",F17=служ!$AF$3),0,1)</f>
        <v>0</v>
      </c>
      <c r="AY17" s="138">
        <f>IF(OR(D17="",D17=служ!$AF$3),0,1)</f>
        <v>1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1</v>
      </c>
      <c r="CQ17" s="2">
        <v>1</v>
      </c>
      <c r="CR17" s="135" t="s">
        <v>375</v>
      </c>
      <c r="CS17" s="135" t="s">
        <v>182</v>
      </c>
      <c r="CT17" s="135">
        <v>3</v>
      </c>
      <c r="CU17" s="141">
        <f t="shared" si="12"/>
        <v>8</v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3">
        <v>9</v>
      </c>
      <c r="C18" s="23">
        <v>70009</v>
      </c>
      <c r="D18" s="104">
        <v>1</v>
      </c>
      <c r="E18" s="142"/>
      <c r="F18" s="143"/>
      <c r="G18" s="135">
        <v>0</v>
      </c>
      <c r="H18" s="135">
        <v>1</v>
      </c>
      <c r="I18" s="135">
        <v>1</v>
      </c>
      <c r="J18" s="135">
        <v>1</v>
      </c>
      <c r="K18" s="135">
        <v>1</v>
      </c>
      <c r="L18" s="135">
        <v>0</v>
      </c>
      <c r="M18" s="135">
        <v>2</v>
      </c>
      <c r="N18" s="135">
        <v>1</v>
      </c>
      <c r="O18" s="135">
        <v>1</v>
      </c>
      <c r="P18" s="135">
        <v>0</v>
      </c>
      <c r="Q18" s="135">
        <v>0</v>
      </c>
      <c r="R18" s="135">
        <v>1</v>
      </c>
      <c r="S18" s="135">
        <v>2</v>
      </c>
      <c r="T18" s="135">
        <v>1</v>
      </c>
      <c r="U18" s="135">
        <v>2</v>
      </c>
      <c r="V18" s="135">
        <v>3</v>
      </c>
      <c r="W18" s="135">
        <v>1</v>
      </c>
      <c r="X18" s="135">
        <v>1</v>
      </c>
      <c r="Y18" s="135">
        <v>1</v>
      </c>
      <c r="Z18" s="135">
        <v>1</v>
      </c>
      <c r="AA18" s="135">
        <v>1</v>
      </c>
      <c r="AB18" s="135">
        <v>1</v>
      </c>
      <c r="AC18" s="135">
        <v>1</v>
      </c>
      <c r="AD18" s="135">
        <v>2</v>
      </c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1</v>
      </c>
      <c r="AX18" s="138">
        <f>IF(OR(F18="",F18=служ!$AF$3),0,1)</f>
        <v>0</v>
      </c>
      <c r="AY18" s="138">
        <f>IF(OR(D18="",D18=служ!$AF$3),0,1)</f>
        <v>1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1</v>
      </c>
      <c r="CQ18" s="2">
        <v>1</v>
      </c>
      <c r="CR18" s="135" t="s">
        <v>375</v>
      </c>
      <c r="CS18" s="135" t="s">
        <v>182</v>
      </c>
      <c r="CT18" s="135">
        <v>4</v>
      </c>
      <c r="CU18" s="141">
        <f t="shared" si="12"/>
        <v>26</v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3">
        <v>10</v>
      </c>
      <c r="C19" s="23">
        <v>70010</v>
      </c>
      <c r="D19" s="104">
        <v>1</v>
      </c>
      <c r="E19" s="142"/>
      <c r="F19" s="143"/>
      <c r="G19" s="135">
        <v>1</v>
      </c>
      <c r="H19" s="135">
        <v>1</v>
      </c>
      <c r="I19" s="135">
        <v>0</v>
      </c>
      <c r="J19" s="135">
        <v>0</v>
      </c>
      <c r="K19" s="135">
        <v>0</v>
      </c>
      <c r="L19" s="135">
        <v>2</v>
      </c>
      <c r="M19" s="135">
        <v>0</v>
      </c>
      <c r="N19" s="135">
        <v>0</v>
      </c>
      <c r="O19" s="135">
        <v>1</v>
      </c>
      <c r="P19" s="135">
        <v>0</v>
      </c>
      <c r="Q19" s="135">
        <v>0</v>
      </c>
      <c r="R19" s="135">
        <v>0</v>
      </c>
      <c r="S19" s="135">
        <v>2</v>
      </c>
      <c r="T19" s="135">
        <v>0</v>
      </c>
      <c r="U19" s="135">
        <v>1</v>
      </c>
      <c r="V19" s="135">
        <v>2</v>
      </c>
      <c r="W19" s="135">
        <v>1</v>
      </c>
      <c r="X19" s="135">
        <v>0</v>
      </c>
      <c r="Y19" s="135">
        <v>0</v>
      </c>
      <c r="Z19" s="135">
        <v>0</v>
      </c>
      <c r="AA19" s="135">
        <v>0</v>
      </c>
      <c r="AB19" s="135">
        <v>0</v>
      </c>
      <c r="AC19" s="135">
        <v>1</v>
      </c>
      <c r="AD19" s="135">
        <v>1</v>
      </c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1</v>
      </c>
      <c r="AX19" s="138">
        <f>IF(OR(F19="",F19=служ!$AF$3),0,1)</f>
        <v>0</v>
      </c>
      <c r="AY19" s="138">
        <f>IF(OR(D19="",D19=служ!$AF$3),0,1)</f>
        <v>1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1</v>
      </c>
      <c r="CQ19" s="2">
        <v>1</v>
      </c>
      <c r="CR19" s="135" t="s">
        <v>375</v>
      </c>
      <c r="CS19" s="135" t="s">
        <v>181</v>
      </c>
      <c r="CT19" s="135">
        <v>3</v>
      </c>
      <c r="CU19" s="141">
        <f t="shared" si="12"/>
        <v>13</v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3">
        <v>11</v>
      </c>
      <c r="C20" s="23">
        <v>70011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3">
        <v>12</v>
      </c>
      <c r="C21" s="23">
        <v>70012</v>
      </c>
      <c r="D21" s="104">
        <v>2</v>
      </c>
      <c r="E21" s="142"/>
      <c r="F21" s="143"/>
      <c r="G21" s="135">
        <v>1</v>
      </c>
      <c r="H21" s="135">
        <v>0</v>
      </c>
      <c r="I21" s="135">
        <v>0</v>
      </c>
      <c r="J21" s="135">
        <v>1</v>
      </c>
      <c r="K21" s="135">
        <v>0</v>
      </c>
      <c r="L21" s="135">
        <v>0</v>
      </c>
      <c r="M21" s="135">
        <v>2</v>
      </c>
      <c r="N21" s="135">
        <v>0</v>
      </c>
      <c r="O21" s="135">
        <v>0</v>
      </c>
      <c r="P21" s="135">
        <v>0</v>
      </c>
      <c r="Q21" s="135">
        <v>0</v>
      </c>
      <c r="R21" s="135">
        <v>1</v>
      </c>
      <c r="S21" s="135">
        <v>2</v>
      </c>
      <c r="T21" s="135">
        <v>1</v>
      </c>
      <c r="U21" s="135">
        <v>2</v>
      </c>
      <c r="V21" s="135">
        <v>2</v>
      </c>
      <c r="W21" s="135">
        <v>0</v>
      </c>
      <c r="X21" s="135">
        <v>0</v>
      </c>
      <c r="Y21" s="135">
        <v>0</v>
      </c>
      <c r="Z21" s="135">
        <v>0</v>
      </c>
      <c r="AA21" s="135">
        <v>0</v>
      </c>
      <c r="AB21" s="135">
        <v>0</v>
      </c>
      <c r="AC21" s="135">
        <v>0</v>
      </c>
      <c r="AD21" s="135">
        <v>1</v>
      </c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1</v>
      </c>
      <c r="AX21" s="138">
        <f>IF(OR(F21="",F21=служ!$AF$3),0,1)</f>
        <v>0</v>
      </c>
      <c r="AY21" s="138">
        <f>IF(OR(D21="",D21=служ!$AF$3),0,1)</f>
        <v>1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1</v>
      </c>
      <c r="CQ21" s="2">
        <v>1</v>
      </c>
      <c r="CR21" s="135" t="s">
        <v>375</v>
      </c>
      <c r="CS21" s="135" t="s">
        <v>181</v>
      </c>
      <c r="CT21" s="135">
        <v>4</v>
      </c>
      <c r="CU21" s="141">
        <f t="shared" si="12"/>
        <v>13</v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3">
        <v>13</v>
      </c>
      <c r="C22" s="23">
        <v>70013</v>
      </c>
      <c r="D22" s="104">
        <v>1</v>
      </c>
      <c r="E22" s="142"/>
      <c r="F22" s="143"/>
      <c r="G22" s="135">
        <v>0</v>
      </c>
      <c r="H22" s="135">
        <v>1</v>
      </c>
      <c r="I22" s="135">
        <v>0</v>
      </c>
      <c r="J22" s="135">
        <v>0</v>
      </c>
      <c r="K22" s="135">
        <v>0</v>
      </c>
      <c r="L22" s="135">
        <v>0</v>
      </c>
      <c r="M22" s="135">
        <v>2</v>
      </c>
      <c r="N22" s="135">
        <v>0</v>
      </c>
      <c r="O22" s="135">
        <v>0</v>
      </c>
      <c r="P22" s="135">
        <v>1</v>
      </c>
      <c r="Q22" s="135">
        <v>0</v>
      </c>
      <c r="R22" s="135">
        <v>1</v>
      </c>
      <c r="S22" s="135">
        <v>2</v>
      </c>
      <c r="T22" s="135">
        <v>1</v>
      </c>
      <c r="U22" s="135">
        <v>0</v>
      </c>
      <c r="V22" s="135">
        <v>2</v>
      </c>
      <c r="W22" s="135">
        <v>0</v>
      </c>
      <c r="X22" s="135">
        <v>0</v>
      </c>
      <c r="Y22" s="135">
        <v>0</v>
      </c>
      <c r="Z22" s="135">
        <v>0</v>
      </c>
      <c r="AA22" s="135">
        <v>0</v>
      </c>
      <c r="AB22" s="135">
        <v>1</v>
      </c>
      <c r="AC22" s="135">
        <v>1</v>
      </c>
      <c r="AD22" s="135">
        <v>1</v>
      </c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1</v>
      </c>
      <c r="AX22" s="138">
        <f>IF(OR(F22="",F22=служ!$AF$3),0,1)</f>
        <v>0</v>
      </c>
      <c r="AY22" s="138">
        <f>IF(OR(D22="",D22=служ!$AF$3),0,1)</f>
        <v>1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1</v>
      </c>
      <c r="CQ22" s="2">
        <v>1</v>
      </c>
      <c r="CR22" s="135" t="s">
        <v>375</v>
      </c>
      <c r="CS22" s="135" t="s">
        <v>182</v>
      </c>
      <c r="CT22" s="135">
        <v>4</v>
      </c>
      <c r="CU22" s="141">
        <f t="shared" si="12"/>
        <v>13</v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3">
        <v>14</v>
      </c>
      <c r="C23" s="23">
        <v>70014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3">
        <v>15</v>
      </c>
      <c r="C24" s="23">
        <v>70015</v>
      </c>
      <c r="D24" s="104">
        <v>2</v>
      </c>
      <c r="E24" s="142"/>
      <c r="F24" s="143"/>
      <c r="G24" s="135">
        <v>2</v>
      </c>
      <c r="H24" s="135">
        <v>1</v>
      </c>
      <c r="I24" s="135">
        <v>1</v>
      </c>
      <c r="J24" s="135">
        <v>1</v>
      </c>
      <c r="K24" s="135">
        <v>1</v>
      </c>
      <c r="L24" s="135">
        <v>2</v>
      </c>
      <c r="M24" s="135">
        <v>2</v>
      </c>
      <c r="N24" s="135">
        <v>0</v>
      </c>
      <c r="O24" s="135">
        <v>0</v>
      </c>
      <c r="P24" s="135">
        <v>0</v>
      </c>
      <c r="Q24" s="135">
        <v>0</v>
      </c>
      <c r="R24" s="135">
        <v>1</v>
      </c>
      <c r="S24" s="135">
        <v>2</v>
      </c>
      <c r="T24" s="135">
        <v>0</v>
      </c>
      <c r="U24" s="135">
        <v>2</v>
      </c>
      <c r="V24" s="135">
        <v>2</v>
      </c>
      <c r="W24" s="135">
        <v>0</v>
      </c>
      <c r="X24" s="135">
        <v>0</v>
      </c>
      <c r="Y24" s="135">
        <v>0</v>
      </c>
      <c r="Z24" s="135">
        <v>1</v>
      </c>
      <c r="AA24" s="135">
        <v>0</v>
      </c>
      <c r="AB24" s="135">
        <v>0</v>
      </c>
      <c r="AC24" s="135">
        <v>0</v>
      </c>
      <c r="AD24" s="135">
        <v>2</v>
      </c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1</v>
      </c>
      <c r="AX24" s="138">
        <f>IF(OR(F24="",F24=служ!$AF$3),0,1)</f>
        <v>0</v>
      </c>
      <c r="AY24" s="138">
        <f>IF(OR(D24="",D24=служ!$AF$3),0,1)</f>
        <v>1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1</v>
      </c>
      <c r="CQ24" s="2">
        <v>1</v>
      </c>
      <c r="CR24" s="135" t="s">
        <v>375</v>
      </c>
      <c r="CS24" s="135" t="s">
        <v>182</v>
      </c>
      <c r="CT24" s="135">
        <v>4</v>
      </c>
      <c r="CU24" s="141">
        <f t="shared" si="12"/>
        <v>20</v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3">
        <v>16</v>
      </c>
      <c r="C25" s="23">
        <v>70016</v>
      </c>
      <c r="D25" s="104">
        <v>2</v>
      </c>
      <c r="E25" s="142"/>
      <c r="F25" s="143"/>
      <c r="G25" s="135">
        <v>1</v>
      </c>
      <c r="H25" s="135">
        <v>1</v>
      </c>
      <c r="I25" s="135">
        <v>0</v>
      </c>
      <c r="J25" s="135">
        <v>1</v>
      </c>
      <c r="K25" s="135">
        <v>0</v>
      </c>
      <c r="L25" s="135">
        <v>0</v>
      </c>
      <c r="M25" s="135">
        <v>2</v>
      </c>
      <c r="N25" s="135">
        <v>0</v>
      </c>
      <c r="O25" s="135">
        <v>0</v>
      </c>
      <c r="P25" s="135">
        <v>0</v>
      </c>
      <c r="Q25" s="135">
        <v>0</v>
      </c>
      <c r="R25" s="135">
        <v>0</v>
      </c>
      <c r="S25" s="135">
        <v>0</v>
      </c>
      <c r="T25" s="135">
        <v>0</v>
      </c>
      <c r="U25" s="135">
        <v>1</v>
      </c>
      <c r="V25" s="135">
        <v>0</v>
      </c>
      <c r="W25" s="135">
        <v>0</v>
      </c>
      <c r="X25" s="135">
        <v>0</v>
      </c>
      <c r="Y25" s="135">
        <v>1</v>
      </c>
      <c r="Z25" s="135">
        <v>1</v>
      </c>
      <c r="AA25" s="135">
        <v>0</v>
      </c>
      <c r="AB25" s="135">
        <v>0</v>
      </c>
      <c r="AC25" s="135">
        <v>0</v>
      </c>
      <c r="AD25" s="135">
        <v>0</v>
      </c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1</v>
      </c>
      <c r="AX25" s="138">
        <f>IF(OR(F25="",F25=служ!$AF$3),0,1)</f>
        <v>0</v>
      </c>
      <c r="AY25" s="138">
        <f>IF(OR(D25="",D25=служ!$AF$3),0,1)</f>
        <v>1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1</v>
      </c>
      <c r="CQ25" s="2">
        <v>1</v>
      </c>
      <c r="CR25" s="135" t="s">
        <v>375</v>
      </c>
      <c r="CS25" s="135" t="s">
        <v>182</v>
      </c>
      <c r="CT25" s="135">
        <v>3</v>
      </c>
      <c r="CU25" s="141">
        <f t="shared" si="12"/>
        <v>8</v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3">
        <v>17</v>
      </c>
      <c r="C26" s="23">
        <v>70017</v>
      </c>
      <c r="D26" s="104">
        <v>1</v>
      </c>
      <c r="E26" s="142"/>
      <c r="F26" s="143"/>
      <c r="G26" s="135">
        <v>1</v>
      </c>
      <c r="H26" s="135">
        <v>1</v>
      </c>
      <c r="I26" s="135">
        <v>1</v>
      </c>
      <c r="J26" s="135">
        <v>1</v>
      </c>
      <c r="K26" s="135">
        <v>2</v>
      </c>
      <c r="L26" s="135">
        <v>0</v>
      </c>
      <c r="M26" s="135">
        <v>2</v>
      </c>
      <c r="N26" s="135">
        <v>0</v>
      </c>
      <c r="O26" s="135">
        <v>1</v>
      </c>
      <c r="P26" s="135">
        <v>2</v>
      </c>
      <c r="Q26" s="135">
        <v>2</v>
      </c>
      <c r="R26" s="135">
        <v>1</v>
      </c>
      <c r="S26" s="135">
        <v>2</v>
      </c>
      <c r="T26" s="135">
        <v>1</v>
      </c>
      <c r="U26" s="135">
        <v>2</v>
      </c>
      <c r="V26" s="135">
        <v>3</v>
      </c>
      <c r="W26" s="135">
        <v>1</v>
      </c>
      <c r="X26" s="135">
        <v>1</v>
      </c>
      <c r="Y26" s="135">
        <v>0</v>
      </c>
      <c r="Z26" s="135">
        <v>1</v>
      </c>
      <c r="AA26" s="135">
        <v>1</v>
      </c>
      <c r="AB26" s="135">
        <v>1</v>
      </c>
      <c r="AC26" s="135">
        <v>1</v>
      </c>
      <c r="AD26" s="135">
        <v>2</v>
      </c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1</v>
      </c>
      <c r="AX26" s="138">
        <f>IF(OR(F26="",F26=служ!$AF$3),0,1)</f>
        <v>0</v>
      </c>
      <c r="AY26" s="138">
        <f>IF(OR(D26="",D26=служ!$AF$3),0,1)</f>
        <v>1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1</v>
      </c>
      <c r="CQ26" s="2">
        <v>1</v>
      </c>
      <c r="CR26" s="135" t="s">
        <v>375</v>
      </c>
      <c r="CS26" s="135" t="s">
        <v>181</v>
      </c>
      <c r="CT26" s="135">
        <v>5</v>
      </c>
      <c r="CU26" s="141">
        <f t="shared" si="12"/>
        <v>30</v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3">
        <v>18</v>
      </c>
      <c r="C27" s="23">
        <v>70018</v>
      </c>
      <c r="D27" s="104">
        <v>1</v>
      </c>
      <c r="E27" s="142"/>
      <c r="F27" s="143"/>
      <c r="G27" s="135">
        <v>0</v>
      </c>
      <c r="H27" s="135">
        <v>0</v>
      </c>
      <c r="I27" s="135">
        <v>1</v>
      </c>
      <c r="J27" s="135">
        <v>0</v>
      </c>
      <c r="K27" s="135">
        <v>2</v>
      </c>
      <c r="L27" s="135">
        <v>0</v>
      </c>
      <c r="M27" s="135">
        <v>2</v>
      </c>
      <c r="N27" s="135">
        <v>0</v>
      </c>
      <c r="O27" s="135">
        <v>0</v>
      </c>
      <c r="P27" s="135">
        <v>0</v>
      </c>
      <c r="Q27" s="135">
        <v>0</v>
      </c>
      <c r="R27" s="135">
        <v>0</v>
      </c>
      <c r="S27" s="135">
        <v>0</v>
      </c>
      <c r="T27" s="135">
        <v>0</v>
      </c>
      <c r="U27" s="135">
        <v>0</v>
      </c>
      <c r="V27" s="135">
        <v>0</v>
      </c>
      <c r="W27" s="135">
        <v>1</v>
      </c>
      <c r="X27" s="135">
        <v>1</v>
      </c>
      <c r="Y27" s="135">
        <v>1</v>
      </c>
      <c r="Z27" s="135">
        <v>1</v>
      </c>
      <c r="AA27" s="135">
        <v>1</v>
      </c>
      <c r="AB27" s="135">
        <v>1</v>
      </c>
      <c r="AC27" s="135">
        <v>1</v>
      </c>
      <c r="AD27" s="135">
        <v>0</v>
      </c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1</v>
      </c>
      <c r="AX27" s="138">
        <f>IF(OR(F27="",F27=служ!$AF$3),0,1)</f>
        <v>0</v>
      </c>
      <c r="AY27" s="138">
        <f>IF(OR(D27="",D27=служ!$AF$3),0,1)</f>
        <v>1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1</v>
      </c>
      <c r="CQ27" s="2">
        <v>1</v>
      </c>
      <c r="CR27" s="135" t="s">
        <v>375</v>
      </c>
      <c r="CS27" s="135" t="s">
        <v>182</v>
      </c>
      <c r="CT27" s="135">
        <v>3</v>
      </c>
      <c r="CU27" s="141">
        <f t="shared" si="12"/>
        <v>12</v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3">
        <v>19</v>
      </c>
      <c r="C28" s="23">
        <v>70019</v>
      </c>
      <c r="D28" s="104">
        <v>2</v>
      </c>
      <c r="E28" s="142"/>
      <c r="F28" s="143"/>
      <c r="G28" s="135">
        <v>1</v>
      </c>
      <c r="H28" s="135">
        <v>0</v>
      </c>
      <c r="I28" s="135">
        <v>0</v>
      </c>
      <c r="J28" s="135">
        <v>0</v>
      </c>
      <c r="K28" s="135">
        <v>0</v>
      </c>
      <c r="L28" s="135">
        <v>0</v>
      </c>
      <c r="M28" s="135">
        <v>2</v>
      </c>
      <c r="N28" s="135">
        <v>0</v>
      </c>
      <c r="O28" s="135">
        <v>0</v>
      </c>
      <c r="P28" s="135">
        <v>0</v>
      </c>
      <c r="Q28" s="135">
        <v>0</v>
      </c>
      <c r="R28" s="135">
        <v>0</v>
      </c>
      <c r="S28" s="135">
        <v>0</v>
      </c>
      <c r="T28" s="135">
        <v>1</v>
      </c>
      <c r="U28" s="135">
        <v>1</v>
      </c>
      <c r="V28" s="135">
        <v>1</v>
      </c>
      <c r="W28" s="135">
        <v>1</v>
      </c>
      <c r="X28" s="135">
        <v>0</v>
      </c>
      <c r="Y28" s="135">
        <v>0</v>
      </c>
      <c r="Z28" s="135">
        <v>1</v>
      </c>
      <c r="AA28" s="135">
        <v>0</v>
      </c>
      <c r="AB28" s="135">
        <v>1</v>
      </c>
      <c r="AC28" s="135">
        <v>1</v>
      </c>
      <c r="AD28" s="135">
        <v>1</v>
      </c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1</v>
      </c>
      <c r="AX28" s="138">
        <f>IF(OR(F28="",F28=служ!$AF$3),0,1)</f>
        <v>0</v>
      </c>
      <c r="AY28" s="138">
        <f>IF(OR(D28="",D28=служ!$AF$3),0,1)</f>
        <v>1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1</v>
      </c>
      <c r="CQ28" s="2">
        <v>1</v>
      </c>
      <c r="CR28" s="135" t="s">
        <v>375</v>
      </c>
      <c r="CS28" s="135" t="s">
        <v>181</v>
      </c>
      <c r="CT28" s="135">
        <v>3</v>
      </c>
      <c r="CU28" s="141">
        <f t="shared" si="12"/>
        <v>11</v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3">
        <v>20</v>
      </c>
      <c r="C29" s="23">
        <v>70020</v>
      </c>
      <c r="D29" s="104">
        <v>2</v>
      </c>
      <c r="E29" s="142"/>
      <c r="F29" s="143"/>
      <c r="G29" s="135">
        <v>0</v>
      </c>
      <c r="H29" s="135">
        <v>1</v>
      </c>
      <c r="I29" s="135">
        <v>0</v>
      </c>
      <c r="J29" s="135">
        <v>1</v>
      </c>
      <c r="K29" s="135">
        <v>0</v>
      </c>
      <c r="L29" s="135">
        <v>0</v>
      </c>
      <c r="M29" s="135">
        <v>2</v>
      </c>
      <c r="N29" s="135">
        <v>0</v>
      </c>
      <c r="O29" s="135">
        <v>0</v>
      </c>
      <c r="P29" s="135">
        <v>1</v>
      </c>
      <c r="Q29" s="135">
        <v>0</v>
      </c>
      <c r="R29" s="135">
        <v>1</v>
      </c>
      <c r="S29" s="135">
        <v>2</v>
      </c>
      <c r="T29" s="135">
        <v>0</v>
      </c>
      <c r="U29" s="135">
        <v>2</v>
      </c>
      <c r="V29" s="135">
        <v>2</v>
      </c>
      <c r="W29" s="135">
        <v>0</v>
      </c>
      <c r="X29" s="135">
        <v>0</v>
      </c>
      <c r="Y29" s="135">
        <v>0</v>
      </c>
      <c r="Z29" s="135">
        <v>0</v>
      </c>
      <c r="AA29" s="135">
        <v>1</v>
      </c>
      <c r="AB29" s="135">
        <v>1</v>
      </c>
      <c r="AC29" s="135">
        <v>1</v>
      </c>
      <c r="AD29" s="135">
        <v>0</v>
      </c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1</v>
      </c>
      <c r="AX29" s="138">
        <f>IF(OR(F29="",F29=служ!$AF$3),0,1)</f>
        <v>0</v>
      </c>
      <c r="AY29" s="138">
        <f>IF(OR(D29="",D29=служ!$AF$3),0,1)</f>
        <v>1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1</v>
      </c>
      <c r="CQ29" s="2">
        <v>1</v>
      </c>
      <c r="CR29" s="135" t="s">
        <v>375</v>
      </c>
      <c r="CS29" s="135" t="s">
        <v>181</v>
      </c>
      <c r="CT29" s="135">
        <v>4</v>
      </c>
      <c r="CU29" s="141">
        <f t="shared" si="12"/>
        <v>15</v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3">
        <v>21</v>
      </c>
      <c r="C30" s="23">
        <v>70021</v>
      </c>
      <c r="D30" s="104">
        <v>2</v>
      </c>
      <c r="E30" s="142"/>
      <c r="F30" s="143"/>
      <c r="G30" s="135">
        <v>1</v>
      </c>
      <c r="H30" s="135">
        <v>1</v>
      </c>
      <c r="I30" s="135">
        <v>0</v>
      </c>
      <c r="J30" s="135">
        <v>0</v>
      </c>
      <c r="K30" s="135">
        <v>0</v>
      </c>
      <c r="L30" s="135">
        <v>0</v>
      </c>
      <c r="M30" s="135">
        <v>2</v>
      </c>
      <c r="N30" s="135">
        <v>0</v>
      </c>
      <c r="O30" s="135">
        <v>0</v>
      </c>
      <c r="P30" s="135">
        <v>1</v>
      </c>
      <c r="Q30" s="135">
        <v>0</v>
      </c>
      <c r="R30" s="135">
        <v>1</v>
      </c>
      <c r="S30" s="135">
        <v>2</v>
      </c>
      <c r="T30" s="135">
        <v>0</v>
      </c>
      <c r="U30" s="135">
        <v>2</v>
      </c>
      <c r="V30" s="135">
        <v>2</v>
      </c>
      <c r="W30" s="135">
        <v>1</v>
      </c>
      <c r="X30" s="135">
        <v>1</v>
      </c>
      <c r="Y30" s="135">
        <v>0</v>
      </c>
      <c r="Z30" s="135">
        <v>1</v>
      </c>
      <c r="AA30" s="135">
        <v>1</v>
      </c>
      <c r="AB30" s="135">
        <v>1</v>
      </c>
      <c r="AC30" s="135">
        <v>1</v>
      </c>
      <c r="AD30" s="135">
        <v>0</v>
      </c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1</v>
      </c>
      <c r="AX30" s="138">
        <f>IF(OR(F30="",F30=служ!$AF$3),0,1)</f>
        <v>0</v>
      </c>
      <c r="AY30" s="138">
        <f>IF(OR(D30="",D30=служ!$AF$3),0,1)</f>
        <v>1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1</v>
      </c>
      <c r="CQ30" s="2">
        <v>1</v>
      </c>
      <c r="CR30" s="135" t="s">
        <v>376</v>
      </c>
      <c r="CS30" s="135" t="s">
        <v>181</v>
      </c>
      <c r="CT30" s="135">
        <v>4</v>
      </c>
      <c r="CU30" s="141">
        <f t="shared" si="12"/>
        <v>18</v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3">
        <v>22</v>
      </c>
      <c r="C31" s="23">
        <v>70022</v>
      </c>
      <c r="D31" s="104">
        <v>1</v>
      </c>
      <c r="E31" s="142"/>
      <c r="F31" s="143"/>
      <c r="G31" s="135">
        <v>2</v>
      </c>
      <c r="H31" s="135">
        <v>2</v>
      </c>
      <c r="I31" s="135">
        <v>1</v>
      </c>
      <c r="J31" s="135">
        <v>1</v>
      </c>
      <c r="K31" s="135">
        <v>2</v>
      </c>
      <c r="L31" s="135">
        <v>2</v>
      </c>
      <c r="M31" s="135">
        <v>2</v>
      </c>
      <c r="N31" s="135">
        <v>0</v>
      </c>
      <c r="O31" s="135">
        <v>1</v>
      </c>
      <c r="P31" s="135">
        <v>2</v>
      </c>
      <c r="Q31" s="135">
        <v>2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135">
        <v>0</v>
      </c>
      <c r="X31" s="135">
        <v>0</v>
      </c>
      <c r="Y31" s="135">
        <v>1</v>
      </c>
      <c r="Z31" s="135">
        <v>1</v>
      </c>
      <c r="AA31" s="135">
        <v>1</v>
      </c>
      <c r="AB31" s="135">
        <v>0</v>
      </c>
      <c r="AC31" s="135">
        <v>0</v>
      </c>
      <c r="AD31" s="135">
        <v>1</v>
      </c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1</v>
      </c>
      <c r="AX31" s="138">
        <f>IF(OR(F31="",F31=служ!$AF$3),0,1)</f>
        <v>0</v>
      </c>
      <c r="AY31" s="138">
        <f>IF(OR(D31="",D31=служ!$AF$3),0,1)</f>
        <v>1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1</v>
      </c>
      <c r="CQ31" s="2">
        <v>1</v>
      </c>
      <c r="CR31" s="135" t="s">
        <v>376</v>
      </c>
      <c r="CS31" s="135" t="s">
        <v>182</v>
      </c>
      <c r="CT31" s="135">
        <v>4</v>
      </c>
      <c r="CU31" s="141">
        <f t="shared" si="12"/>
        <v>21</v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3">
        <v>23</v>
      </c>
      <c r="C32" s="23">
        <v>70023</v>
      </c>
      <c r="D32" s="104">
        <v>2</v>
      </c>
      <c r="E32" s="142"/>
      <c r="F32" s="143"/>
      <c r="G32" s="135">
        <v>1</v>
      </c>
      <c r="H32" s="135">
        <v>1</v>
      </c>
      <c r="I32" s="135">
        <v>0</v>
      </c>
      <c r="J32" s="135">
        <v>1</v>
      </c>
      <c r="K32" s="135">
        <v>0</v>
      </c>
      <c r="L32" s="135">
        <v>0</v>
      </c>
      <c r="M32" s="135">
        <v>2</v>
      </c>
      <c r="N32" s="135">
        <v>1</v>
      </c>
      <c r="O32" s="135">
        <v>0</v>
      </c>
      <c r="P32" s="135">
        <v>1</v>
      </c>
      <c r="Q32" s="135">
        <v>0</v>
      </c>
      <c r="R32" s="135">
        <v>1</v>
      </c>
      <c r="S32" s="135">
        <v>2</v>
      </c>
      <c r="T32" s="135">
        <v>1</v>
      </c>
      <c r="U32" s="135">
        <v>1</v>
      </c>
      <c r="V32" s="135">
        <v>0</v>
      </c>
      <c r="W32" s="135">
        <v>0</v>
      </c>
      <c r="X32" s="135">
        <v>0</v>
      </c>
      <c r="Y32" s="135">
        <v>0</v>
      </c>
      <c r="Z32" s="135">
        <v>0</v>
      </c>
      <c r="AA32" s="135">
        <v>0</v>
      </c>
      <c r="AB32" s="135">
        <v>1</v>
      </c>
      <c r="AC32" s="135">
        <v>1</v>
      </c>
      <c r="AD32" s="135">
        <v>1</v>
      </c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1</v>
      </c>
      <c r="AX32" s="138">
        <f>IF(OR(F32="",F32=служ!$AF$3),0,1)</f>
        <v>0</v>
      </c>
      <c r="AY32" s="138">
        <f>IF(OR(D32="",D32=служ!$AF$3),0,1)</f>
        <v>1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1</v>
      </c>
      <c r="CQ32" s="2">
        <v>1</v>
      </c>
      <c r="CR32" s="135" t="s">
        <v>376</v>
      </c>
      <c r="CS32" s="135" t="s">
        <v>182</v>
      </c>
      <c r="CT32" s="135">
        <v>4</v>
      </c>
      <c r="CU32" s="141">
        <f t="shared" si="12"/>
        <v>15</v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3">
        <v>24</v>
      </c>
      <c r="C33" s="23">
        <v>70024</v>
      </c>
      <c r="D33" s="104">
        <v>2</v>
      </c>
      <c r="E33" s="142"/>
      <c r="F33" s="143"/>
      <c r="G33" s="135">
        <v>2</v>
      </c>
      <c r="H33" s="135">
        <v>0</v>
      </c>
      <c r="I33" s="135">
        <v>0</v>
      </c>
      <c r="J33" s="135">
        <v>1</v>
      </c>
      <c r="K33" s="135">
        <v>0</v>
      </c>
      <c r="L33" s="135">
        <v>0</v>
      </c>
      <c r="M33" s="135">
        <v>2</v>
      </c>
      <c r="N33" s="135">
        <v>0</v>
      </c>
      <c r="O33" s="135">
        <v>0</v>
      </c>
      <c r="P33" s="135">
        <v>0</v>
      </c>
      <c r="Q33" s="135">
        <v>0</v>
      </c>
      <c r="R33" s="135">
        <v>1</v>
      </c>
      <c r="S33" s="135">
        <v>2</v>
      </c>
      <c r="T33" s="135">
        <v>0</v>
      </c>
      <c r="U33" s="135">
        <v>1</v>
      </c>
      <c r="V33" s="135">
        <v>1</v>
      </c>
      <c r="W33" s="135">
        <v>0</v>
      </c>
      <c r="X33" s="135">
        <v>0</v>
      </c>
      <c r="Y33" s="135">
        <v>0</v>
      </c>
      <c r="Z33" s="135">
        <v>1</v>
      </c>
      <c r="AA33" s="135">
        <v>1</v>
      </c>
      <c r="AB33" s="135">
        <v>1</v>
      </c>
      <c r="AC33" s="135">
        <v>1</v>
      </c>
      <c r="AD33" s="135">
        <v>1</v>
      </c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1</v>
      </c>
      <c r="AX33" s="138">
        <f>IF(OR(F33="",F33=служ!$AF$3),0,1)</f>
        <v>0</v>
      </c>
      <c r="AY33" s="138">
        <f>IF(OR(D33="",D33=служ!$AF$3),0,1)</f>
        <v>1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1</v>
      </c>
      <c r="CQ33" s="2">
        <v>1</v>
      </c>
      <c r="CR33" s="135" t="s">
        <v>376</v>
      </c>
      <c r="CS33" s="135" t="s">
        <v>181</v>
      </c>
      <c r="CT33" s="135">
        <v>3</v>
      </c>
      <c r="CU33" s="141">
        <f t="shared" si="12"/>
        <v>15</v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3">
        <v>25</v>
      </c>
      <c r="C34" s="23">
        <v>70025</v>
      </c>
      <c r="D34" s="104">
        <v>1</v>
      </c>
      <c r="E34" s="142"/>
      <c r="F34" s="143"/>
      <c r="G34" s="135">
        <v>1</v>
      </c>
      <c r="H34" s="135">
        <v>2</v>
      </c>
      <c r="I34" s="135">
        <v>1</v>
      </c>
      <c r="J34" s="135">
        <v>1</v>
      </c>
      <c r="K34" s="135">
        <v>0</v>
      </c>
      <c r="L34" s="135">
        <v>0</v>
      </c>
      <c r="M34" s="135">
        <v>2</v>
      </c>
      <c r="N34" s="135">
        <v>0</v>
      </c>
      <c r="O34" s="135">
        <v>0</v>
      </c>
      <c r="P34" s="135">
        <v>2</v>
      </c>
      <c r="Q34" s="135">
        <v>0</v>
      </c>
      <c r="R34" s="135">
        <v>1</v>
      </c>
      <c r="S34" s="135">
        <v>2</v>
      </c>
      <c r="T34" s="135">
        <v>1</v>
      </c>
      <c r="U34" s="135">
        <v>1</v>
      </c>
      <c r="V34" s="135">
        <v>3</v>
      </c>
      <c r="W34" s="135">
        <v>1</v>
      </c>
      <c r="X34" s="135">
        <v>1</v>
      </c>
      <c r="Y34" s="135">
        <v>1</v>
      </c>
      <c r="Z34" s="135">
        <v>1</v>
      </c>
      <c r="AA34" s="135">
        <v>1</v>
      </c>
      <c r="AB34" s="135">
        <v>1</v>
      </c>
      <c r="AC34" s="135">
        <v>0</v>
      </c>
      <c r="AD34" s="135">
        <v>0</v>
      </c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1</v>
      </c>
      <c r="AX34" s="138">
        <f>IF(OR(F34="",F34=служ!$AF$3),0,1)</f>
        <v>0</v>
      </c>
      <c r="AY34" s="138">
        <f>IF(OR(D34="",D34=служ!$AF$3),0,1)</f>
        <v>1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1</v>
      </c>
      <c r="CQ34" s="2">
        <v>1</v>
      </c>
      <c r="CR34" s="135" t="s">
        <v>376</v>
      </c>
      <c r="CS34" s="135" t="s">
        <v>181</v>
      </c>
      <c r="CT34" s="135">
        <v>4</v>
      </c>
      <c r="CU34" s="141">
        <f t="shared" si="12"/>
        <v>23</v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3">
        <v>26</v>
      </c>
      <c r="C35" s="23">
        <v>70026</v>
      </c>
      <c r="D35" s="104">
        <v>1</v>
      </c>
      <c r="E35" s="142"/>
      <c r="F35" s="143"/>
      <c r="G35" s="135">
        <v>2</v>
      </c>
      <c r="H35" s="135">
        <v>1</v>
      </c>
      <c r="I35" s="135">
        <v>1</v>
      </c>
      <c r="J35" s="135">
        <v>1</v>
      </c>
      <c r="K35" s="135">
        <v>2</v>
      </c>
      <c r="L35" s="135">
        <v>0</v>
      </c>
      <c r="M35" s="135">
        <v>2</v>
      </c>
      <c r="N35" s="135">
        <v>1</v>
      </c>
      <c r="O35" s="135">
        <v>1</v>
      </c>
      <c r="P35" s="135">
        <v>2</v>
      </c>
      <c r="Q35" s="135">
        <v>0</v>
      </c>
      <c r="R35" s="135">
        <v>1</v>
      </c>
      <c r="S35" s="135">
        <v>1</v>
      </c>
      <c r="T35" s="135">
        <v>1</v>
      </c>
      <c r="U35" s="135">
        <v>1</v>
      </c>
      <c r="V35" s="135">
        <v>0</v>
      </c>
      <c r="W35" s="135">
        <v>1</v>
      </c>
      <c r="X35" s="135">
        <v>1</v>
      </c>
      <c r="Y35" s="135">
        <v>1</v>
      </c>
      <c r="Z35" s="135">
        <v>1</v>
      </c>
      <c r="AA35" s="135">
        <v>1</v>
      </c>
      <c r="AB35" s="135">
        <v>1</v>
      </c>
      <c r="AC35" s="135">
        <v>1</v>
      </c>
      <c r="AD35" s="135">
        <v>0</v>
      </c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1</v>
      </c>
      <c r="AX35" s="138">
        <f>IF(OR(F35="",F35=служ!$AF$3),0,1)</f>
        <v>0</v>
      </c>
      <c r="AY35" s="138">
        <f>IF(OR(D35="",D35=служ!$AF$3),0,1)</f>
        <v>1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1</v>
      </c>
      <c r="CQ35" s="2">
        <v>1</v>
      </c>
      <c r="CR35" s="135" t="s">
        <v>376</v>
      </c>
      <c r="CS35" s="135" t="s">
        <v>182</v>
      </c>
      <c r="CT35" s="135">
        <v>4</v>
      </c>
      <c r="CU35" s="141">
        <f t="shared" si="12"/>
        <v>24</v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3">
        <v>27</v>
      </c>
      <c r="C36" s="23">
        <v>70027</v>
      </c>
      <c r="D36" s="104">
        <v>2</v>
      </c>
      <c r="E36" s="142"/>
      <c r="F36" s="143"/>
      <c r="G36" s="135">
        <v>2</v>
      </c>
      <c r="H36" s="135">
        <v>1</v>
      </c>
      <c r="I36" s="135">
        <v>0</v>
      </c>
      <c r="J36" s="135">
        <v>1</v>
      </c>
      <c r="K36" s="135">
        <v>0</v>
      </c>
      <c r="L36" s="135">
        <v>0</v>
      </c>
      <c r="M36" s="135">
        <v>2</v>
      </c>
      <c r="N36" s="135">
        <v>1</v>
      </c>
      <c r="O36" s="135">
        <v>1</v>
      </c>
      <c r="P36" s="135">
        <v>1</v>
      </c>
      <c r="Q36" s="135">
        <v>1</v>
      </c>
      <c r="R36" s="135">
        <v>0</v>
      </c>
      <c r="S36" s="135">
        <v>2</v>
      </c>
      <c r="T36" s="135">
        <v>0</v>
      </c>
      <c r="U36" s="135">
        <v>1</v>
      </c>
      <c r="V36" s="135">
        <v>2</v>
      </c>
      <c r="W36" s="135">
        <v>0</v>
      </c>
      <c r="X36" s="135">
        <v>0</v>
      </c>
      <c r="Y36" s="135">
        <v>0</v>
      </c>
      <c r="Z36" s="135">
        <v>1</v>
      </c>
      <c r="AA36" s="135">
        <v>1</v>
      </c>
      <c r="AB36" s="135">
        <v>1</v>
      </c>
      <c r="AC36" s="135">
        <v>1</v>
      </c>
      <c r="AD36" s="135">
        <v>1</v>
      </c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1</v>
      </c>
      <c r="AX36" s="138">
        <f>IF(OR(F36="",F36=служ!$AF$3),0,1)</f>
        <v>0</v>
      </c>
      <c r="AY36" s="138">
        <f>IF(OR(D36="",D36=служ!$AF$3),0,1)</f>
        <v>1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1</v>
      </c>
      <c r="CQ36" s="2">
        <v>1</v>
      </c>
      <c r="CR36" s="135" t="s">
        <v>376</v>
      </c>
      <c r="CS36" s="135" t="s">
        <v>182</v>
      </c>
      <c r="CT36" s="135">
        <v>4</v>
      </c>
      <c r="CU36" s="141">
        <f t="shared" si="12"/>
        <v>20</v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3">
        <v>28</v>
      </c>
      <c r="C37" s="23">
        <v>70028</v>
      </c>
      <c r="D37" s="104">
        <v>1</v>
      </c>
      <c r="E37" s="142"/>
      <c r="F37" s="143"/>
      <c r="G37" s="135">
        <v>1</v>
      </c>
      <c r="H37" s="135">
        <v>1</v>
      </c>
      <c r="I37" s="135">
        <v>1</v>
      </c>
      <c r="J37" s="135">
        <v>0</v>
      </c>
      <c r="K37" s="135">
        <v>2</v>
      </c>
      <c r="L37" s="135">
        <v>2</v>
      </c>
      <c r="M37" s="135">
        <v>2</v>
      </c>
      <c r="N37" s="135">
        <v>0</v>
      </c>
      <c r="O37" s="135">
        <v>0</v>
      </c>
      <c r="P37" s="135">
        <v>1</v>
      </c>
      <c r="Q37" s="135">
        <v>0</v>
      </c>
      <c r="R37" s="135">
        <v>1</v>
      </c>
      <c r="S37" s="135">
        <v>2</v>
      </c>
      <c r="T37" s="135">
        <v>1</v>
      </c>
      <c r="U37" s="135">
        <v>1</v>
      </c>
      <c r="V37" s="135">
        <v>0</v>
      </c>
      <c r="W37" s="135">
        <v>1</v>
      </c>
      <c r="X37" s="135">
        <v>0</v>
      </c>
      <c r="Y37" s="135">
        <v>1</v>
      </c>
      <c r="Z37" s="135">
        <v>1</v>
      </c>
      <c r="AA37" s="135">
        <v>0</v>
      </c>
      <c r="AB37" s="135">
        <v>1</v>
      </c>
      <c r="AC37" s="135">
        <v>1</v>
      </c>
      <c r="AD37" s="135">
        <v>0</v>
      </c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1</v>
      </c>
      <c r="AX37" s="138">
        <f>IF(OR(F37="",F37=служ!$AF$3),0,1)</f>
        <v>0</v>
      </c>
      <c r="AY37" s="138">
        <f>IF(OR(D37="",D37=служ!$AF$3),0,1)</f>
        <v>1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1</v>
      </c>
      <c r="CQ37" s="2">
        <v>1</v>
      </c>
      <c r="CR37" s="135" t="s">
        <v>376</v>
      </c>
      <c r="CS37" s="135" t="s">
        <v>182</v>
      </c>
      <c r="CT37" s="135">
        <v>4</v>
      </c>
      <c r="CU37" s="141">
        <f t="shared" si="12"/>
        <v>20</v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3">
        <v>29</v>
      </c>
      <c r="C38" s="23">
        <v>70029</v>
      </c>
      <c r="D38" s="104">
        <v>1</v>
      </c>
      <c r="E38" s="142"/>
      <c r="F38" s="143"/>
      <c r="G38" s="135">
        <v>1</v>
      </c>
      <c r="H38" s="135">
        <v>1</v>
      </c>
      <c r="I38" s="135">
        <v>1</v>
      </c>
      <c r="J38" s="135">
        <v>0</v>
      </c>
      <c r="K38" s="135">
        <v>2</v>
      </c>
      <c r="L38" s="135">
        <v>2</v>
      </c>
      <c r="M38" s="135">
        <v>2</v>
      </c>
      <c r="N38" s="135">
        <v>0</v>
      </c>
      <c r="O38" s="135">
        <v>0</v>
      </c>
      <c r="P38" s="135">
        <v>0</v>
      </c>
      <c r="Q38" s="135">
        <v>0</v>
      </c>
      <c r="R38" s="135">
        <v>1</v>
      </c>
      <c r="S38" s="135">
        <v>2</v>
      </c>
      <c r="T38" s="135">
        <v>1</v>
      </c>
      <c r="U38" s="135">
        <v>2</v>
      </c>
      <c r="V38" s="135">
        <v>0</v>
      </c>
      <c r="W38" s="135">
        <v>1</v>
      </c>
      <c r="X38" s="135">
        <v>1</v>
      </c>
      <c r="Y38" s="135">
        <v>1</v>
      </c>
      <c r="Z38" s="135">
        <v>1</v>
      </c>
      <c r="AA38" s="135">
        <v>1</v>
      </c>
      <c r="AB38" s="135">
        <v>1</v>
      </c>
      <c r="AC38" s="135">
        <v>0</v>
      </c>
      <c r="AD38" s="135">
        <v>0</v>
      </c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1</v>
      </c>
      <c r="AX38" s="138">
        <f>IF(OR(F38="",F38=служ!$AF$3),0,1)</f>
        <v>0</v>
      </c>
      <c r="AY38" s="138">
        <f>IF(OR(D38="",D38=служ!$AF$3),0,1)</f>
        <v>1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1</v>
      </c>
      <c r="CQ38" s="2">
        <v>1</v>
      </c>
      <c r="CR38" s="135" t="s">
        <v>376</v>
      </c>
      <c r="CS38" s="135" t="s">
        <v>182</v>
      </c>
      <c r="CT38" s="135">
        <v>4</v>
      </c>
      <c r="CU38" s="141">
        <f t="shared" si="12"/>
        <v>21</v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3">
        <v>30</v>
      </c>
      <c r="C39" s="23">
        <v>70030</v>
      </c>
      <c r="D39" s="104">
        <v>2</v>
      </c>
      <c r="E39" s="142"/>
      <c r="F39" s="143"/>
      <c r="G39" s="135">
        <v>1</v>
      </c>
      <c r="H39" s="135">
        <v>1</v>
      </c>
      <c r="I39" s="135">
        <v>0</v>
      </c>
      <c r="J39" s="135">
        <v>0</v>
      </c>
      <c r="K39" s="135">
        <v>0</v>
      </c>
      <c r="L39" s="135">
        <v>0</v>
      </c>
      <c r="M39" s="135">
        <v>2</v>
      </c>
      <c r="N39" s="135">
        <v>1</v>
      </c>
      <c r="O39" s="135">
        <v>0</v>
      </c>
      <c r="P39" s="135">
        <v>0</v>
      </c>
      <c r="Q39" s="135">
        <v>0</v>
      </c>
      <c r="R39" s="135">
        <v>1</v>
      </c>
      <c r="S39" s="135">
        <v>2</v>
      </c>
      <c r="T39" s="135">
        <v>1</v>
      </c>
      <c r="U39" s="135">
        <v>2</v>
      </c>
      <c r="V39" s="135">
        <v>0</v>
      </c>
      <c r="W39" s="135">
        <v>1</v>
      </c>
      <c r="X39" s="135">
        <v>1</v>
      </c>
      <c r="Y39" s="135">
        <v>1</v>
      </c>
      <c r="Z39" s="135">
        <v>1</v>
      </c>
      <c r="AA39" s="135">
        <v>1</v>
      </c>
      <c r="AB39" s="135">
        <v>1</v>
      </c>
      <c r="AC39" s="135">
        <v>1</v>
      </c>
      <c r="AD39" s="135">
        <v>0</v>
      </c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1</v>
      </c>
      <c r="AX39" s="138">
        <f>IF(OR(F39="",F39=служ!$AF$3),0,1)</f>
        <v>0</v>
      </c>
      <c r="AY39" s="138">
        <f>IF(OR(D39="",D39=служ!$AF$3),0,1)</f>
        <v>1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1</v>
      </c>
      <c r="CQ39" s="2">
        <v>1</v>
      </c>
      <c r="CR39" s="135" t="s">
        <v>376</v>
      </c>
      <c r="CS39" s="135" t="s">
        <v>182</v>
      </c>
      <c r="CT39" s="135">
        <v>3</v>
      </c>
      <c r="CU39" s="141">
        <f t="shared" si="12"/>
        <v>18</v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3">
        <v>31</v>
      </c>
      <c r="C40" s="23">
        <v>70031</v>
      </c>
      <c r="D40" s="104">
        <v>2</v>
      </c>
      <c r="E40" s="142"/>
      <c r="F40" s="143"/>
      <c r="G40" s="135">
        <v>1</v>
      </c>
      <c r="H40" s="135">
        <v>1</v>
      </c>
      <c r="I40" s="135">
        <v>0</v>
      </c>
      <c r="J40" s="135">
        <v>1</v>
      </c>
      <c r="K40" s="135">
        <v>1</v>
      </c>
      <c r="L40" s="135">
        <v>0</v>
      </c>
      <c r="M40" s="135">
        <v>2</v>
      </c>
      <c r="N40" s="135">
        <v>0</v>
      </c>
      <c r="O40" s="135">
        <v>0</v>
      </c>
      <c r="P40" s="135">
        <v>1</v>
      </c>
      <c r="Q40" s="135">
        <v>0</v>
      </c>
      <c r="R40" s="135">
        <v>1</v>
      </c>
      <c r="S40" s="135">
        <v>2</v>
      </c>
      <c r="T40" s="135">
        <v>1</v>
      </c>
      <c r="U40" s="135">
        <v>0</v>
      </c>
      <c r="V40" s="135">
        <v>2</v>
      </c>
      <c r="W40" s="135">
        <v>1</v>
      </c>
      <c r="X40" s="135">
        <v>1</v>
      </c>
      <c r="Y40" s="135">
        <v>1</v>
      </c>
      <c r="Z40" s="135">
        <v>1</v>
      </c>
      <c r="AA40" s="135">
        <v>1</v>
      </c>
      <c r="AB40" s="135">
        <v>1</v>
      </c>
      <c r="AC40" s="135">
        <v>1</v>
      </c>
      <c r="AD40" s="135">
        <v>1</v>
      </c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1</v>
      </c>
      <c r="AX40" s="138">
        <f>IF(OR(F40="",F40=служ!$AF$3),0,1)</f>
        <v>0</v>
      </c>
      <c r="AY40" s="138">
        <f>IF(OR(D40="",D40=служ!$AF$3),0,1)</f>
        <v>1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1</v>
      </c>
      <c r="CQ40" s="2">
        <v>1</v>
      </c>
      <c r="CR40" s="135" t="s">
        <v>376</v>
      </c>
      <c r="CS40" s="135" t="s">
        <v>182</v>
      </c>
      <c r="CT40" s="135">
        <v>4</v>
      </c>
      <c r="CU40" s="141">
        <f t="shared" si="12"/>
        <v>21</v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3">
        <v>32</v>
      </c>
      <c r="C41" s="23">
        <v>70032</v>
      </c>
      <c r="D41" s="104">
        <v>1</v>
      </c>
      <c r="E41" s="142"/>
      <c r="F41" s="143"/>
      <c r="G41" s="135">
        <v>1</v>
      </c>
      <c r="H41" s="135">
        <v>1</v>
      </c>
      <c r="I41" s="135">
        <v>0</v>
      </c>
      <c r="J41" s="135">
        <v>0</v>
      </c>
      <c r="K41" s="135">
        <v>0</v>
      </c>
      <c r="L41" s="135">
        <v>2</v>
      </c>
      <c r="M41" s="135">
        <v>2</v>
      </c>
      <c r="N41" s="135">
        <v>1</v>
      </c>
      <c r="O41" s="135">
        <v>1</v>
      </c>
      <c r="P41" s="135">
        <v>2</v>
      </c>
      <c r="Q41" s="135">
        <v>0</v>
      </c>
      <c r="R41" s="135">
        <v>1</v>
      </c>
      <c r="S41" s="135">
        <v>2</v>
      </c>
      <c r="T41" s="135">
        <v>1</v>
      </c>
      <c r="U41" s="135">
        <v>1</v>
      </c>
      <c r="V41" s="135">
        <v>0</v>
      </c>
      <c r="W41" s="135">
        <v>1</v>
      </c>
      <c r="X41" s="135">
        <v>1</v>
      </c>
      <c r="Y41" s="135">
        <v>1</v>
      </c>
      <c r="Z41" s="135">
        <v>1</v>
      </c>
      <c r="AA41" s="135">
        <v>1</v>
      </c>
      <c r="AB41" s="135">
        <v>1</v>
      </c>
      <c r="AC41" s="135">
        <v>1</v>
      </c>
      <c r="AD41" s="135">
        <v>0</v>
      </c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1</v>
      </c>
      <c r="AX41" s="138">
        <f>IF(OR(F41="",F41=служ!$AF$3),0,1)</f>
        <v>0</v>
      </c>
      <c r="AY41" s="138">
        <f>IF(OR(D41="",D41=служ!$AF$3),0,1)</f>
        <v>1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1</v>
      </c>
      <c r="CQ41" s="2">
        <v>1</v>
      </c>
      <c r="CR41" s="135" t="s">
        <v>376</v>
      </c>
      <c r="CS41" s="135" t="s">
        <v>182</v>
      </c>
      <c r="CT41" s="135">
        <v>4</v>
      </c>
      <c r="CU41" s="141">
        <f t="shared" si="12"/>
        <v>22</v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3">
        <v>33</v>
      </c>
      <c r="C42" s="23">
        <v>70033</v>
      </c>
      <c r="D42" s="104">
        <v>2</v>
      </c>
      <c r="E42" s="142"/>
      <c r="F42" s="143"/>
      <c r="G42" s="135">
        <v>1</v>
      </c>
      <c r="H42" s="135">
        <v>0</v>
      </c>
      <c r="I42" s="135">
        <v>0</v>
      </c>
      <c r="J42" s="135">
        <v>1</v>
      </c>
      <c r="K42" s="135">
        <v>0</v>
      </c>
      <c r="L42" s="135">
        <v>0</v>
      </c>
      <c r="M42" s="135">
        <v>2</v>
      </c>
      <c r="N42" s="135">
        <v>1</v>
      </c>
      <c r="O42" s="135">
        <v>1</v>
      </c>
      <c r="P42" s="135">
        <v>2</v>
      </c>
      <c r="Q42" s="135">
        <v>0</v>
      </c>
      <c r="R42" s="135">
        <v>1</v>
      </c>
      <c r="S42" s="135">
        <v>0</v>
      </c>
      <c r="T42" s="135">
        <v>1</v>
      </c>
      <c r="U42" s="135">
        <v>0</v>
      </c>
      <c r="V42" s="135">
        <v>0</v>
      </c>
      <c r="W42" s="135">
        <v>1</v>
      </c>
      <c r="X42" s="135">
        <v>1</v>
      </c>
      <c r="Y42" s="135">
        <v>1</v>
      </c>
      <c r="Z42" s="135">
        <v>1</v>
      </c>
      <c r="AA42" s="135">
        <v>1</v>
      </c>
      <c r="AB42" s="135">
        <v>1</v>
      </c>
      <c r="AC42" s="135">
        <v>1</v>
      </c>
      <c r="AD42" s="135">
        <v>0</v>
      </c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1</v>
      </c>
      <c r="AX42" s="138">
        <f>IF(OR(F42="",F42=служ!$AF$3),0,1)</f>
        <v>0</v>
      </c>
      <c r="AY42" s="138">
        <f>IF(OR(D42="",D42=служ!$AF$3),0,1)</f>
        <v>1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1</v>
      </c>
      <c r="CQ42" s="2">
        <v>1</v>
      </c>
      <c r="CR42" s="135" t="s">
        <v>376</v>
      </c>
      <c r="CS42" s="135" t="s">
        <v>182</v>
      </c>
      <c r="CT42" s="135">
        <v>4</v>
      </c>
      <c r="CU42" s="141">
        <f t="shared" si="12"/>
        <v>17</v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3">
        <v>34</v>
      </c>
      <c r="C43" s="23">
        <v>70034</v>
      </c>
      <c r="D43" s="104">
        <v>2</v>
      </c>
      <c r="E43" s="142"/>
      <c r="F43" s="143"/>
      <c r="G43" s="135">
        <v>1</v>
      </c>
      <c r="H43" s="135">
        <v>0</v>
      </c>
      <c r="I43" s="135">
        <v>1</v>
      </c>
      <c r="J43" s="135">
        <v>1</v>
      </c>
      <c r="K43" s="135">
        <v>0</v>
      </c>
      <c r="L43" s="135">
        <v>0</v>
      </c>
      <c r="M43" s="135">
        <v>2</v>
      </c>
      <c r="N43" s="135">
        <v>1</v>
      </c>
      <c r="O43" s="135">
        <v>1</v>
      </c>
      <c r="P43" s="135">
        <v>2</v>
      </c>
      <c r="Q43" s="135">
        <v>0</v>
      </c>
      <c r="R43" s="135">
        <v>1</v>
      </c>
      <c r="S43" s="135">
        <v>0</v>
      </c>
      <c r="T43" s="135">
        <v>1</v>
      </c>
      <c r="U43" s="135">
        <v>0</v>
      </c>
      <c r="V43" s="135">
        <v>0</v>
      </c>
      <c r="W43" s="135">
        <v>1</v>
      </c>
      <c r="X43" s="135">
        <v>1</v>
      </c>
      <c r="Y43" s="135">
        <v>1</v>
      </c>
      <c r="Z43" s="135">
        <v>1</v>
      </c>
      <c r="AA43" s="135">
        <v>1</v>
      </c>
      <c r="AB43" s="135">
        <v>1</v>
      </c>
      <c r="AC43" s="135">
        <v>1</v>
      </c>
      <c r="AD43" s="135">
        <v>1</v>
      </c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1</v>
      </c>
      <c r="AX43" s="138">
        <f>IF(OR(F43="",F43=служ!$AF$3),0,1)</f>
        <v>0</v>
      </c>
      <c r="AY43" s="138">
        <f>IF(OR(D43="",D43=служ!$AF$3),0,1)</f>
        <v>1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1</v>
      </c>
      <c r="CQ43" s="2">
        <v>1</v>
      </c>
      <c r="CR43" s="135" t="s">
        <v>376</v>
      </c>
      <c r="CS43" s="135" t="s">
        <v>182</v>
      </c>
      <c r="CT43" s="135">
        <v>3</v>
      </c>
      <c r="CU43" s="141">
        <f t="shared" si="12"/>
        <v>19</v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3">
        <v>35</v>
      </c>
      <c r="C44" s="23">
        <v>70035</v>
      </c>
      <c r="D44" s="104">
        <v>1</v>
      </c>
      <c r="E44" s="142"/>
      <c r="F44" s="143"/>
      <c r="G44" s="135">
        <v>0</v>
      </c>
      <c r="H44" s="135">
        <v>0</v>
      </c>
      <c r="I44" s="135">
        <v>0</v>
      </c>
      <c r="J44" s="135">
        <v>0</v>
      </c>
      <c r="K44" s="135">
        <v>2</v>
      </c>
      <c r="L44" s="135">
        <v>2</v>
      </c>
      <c r="M44" s="135">
        <v>2</v>
      </c>
      <c r="N44" s="135">
        <v>0</v>
      </c>
      <c r="O44" s="135">
        <v>0</v>
      </c>
      <c r="P44" s="135">
        <v>0</v>
      </c>
      <c r="Q44" s="135">
        <v>2</v>
      </c>
      <c r="R44" s="135">
        <v>1</v>
      </c>
      <c r="S44" s="135">
        <v>0</v>
      </c>
      <c r="T44" s="135">
        <v>0</v>
      </c>
      <c r="U44" s="135">
        <v>2</v>
      </c>
      <c r="V44" s="135">
        <v>0</v>
      </c>
      <c r="W44" s="135">
        <v>1</v>
      </c>
      <c r="X44" s="135">
        <v>1</v>
      </c>
      <c r="Y44" s="135">
        <v>1</v>
      </c>
      <c r="Z44" s="135">
        <v>1</v>
      </c>
      <c r="AA44" s="135">
        <v>1</v>
      </c>
      <c r="AB44" s="135">
        <v>1</v>
      </c>
      <c r="AC44" s="135">
        <v>1</v>
      </c>
      <c r="AD44" s="135">
        <v>0</v>
      </c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1</v>
      </c>
      <c r="AX44" s="138">
        <f>IF(OR(F44="",F44=служ!$AF$3),0,1)</f>
        <v>0</v>
      </c>
      <c r="AY44" s="138">
        <f>IF(OR(D44="",D44=служ!$AF$3),0,1)</f>
        <v>1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1</v>
      </c>
      <c r="CQ44" s="2">
        <v>1</v>
      </c>
      <c r="CR44" s="135" t="s">
        <v>376</v>
      </c>
      <c r="CS44" s="135" t="s">
        <v>181</v>
      </c>
      <c r="CT44" s="135">
        <v>3</v>
      </c>
      <c r="CU44" s="141">
        <f t="shared" si="12"/>
        <v>18</v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3">
        <v>36</v>
      </c>
      <c r="C45" s="23">
        <v>70036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3">
        <v>37</v>
      </c>
      <c r="C46" s="23">
        <v>70037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3">
        <v>38</v>
      </c>
      <c r="C47" s="23">
        <v>70038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3">
        <v>39</v>
      </c>
      <c r="C48" s="23">
        <v>70039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3">
        <v>40</v>
      </c>
      <c r="C49" s="23">
        <v>70040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3">
        <v>41</v>
      </c>
      <c r="C50" s="23">
        <v>70041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3">
        <v>42</v>
      </c>
      <c r="C51" s="23">
        <v>70042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3">
        <v>43</v>
      </c>
      <c r="C52" s="23">
        <v>70043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3">
        <v>44</v>
      </c>
      <c r="C53" s="23">
        <v>70044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3">
        <v>45</v>
      </c>
      <c r="C54" s="23">
        <v>70045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3">
        <v>46</v>
      </c>
      <c r="C55" s="23">
        <v>70046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3">
        <v>47</v>
      </c>
      <c r="C56" s="23">
        <v>70047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3">
        <v>48</v>
      </c>
      <c r="C57" s="23">
        <v>70048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3">
        <v>49</v>
      </c>
      <c r="C58" s="23">
        <v>70049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3">
        <v>50</v>
      </c>
      <c r="C59" s="23">
        <v>70050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3">
        <v>51</v>
      </c>
      <c r="C60" s="23">
        <v>70051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3">
        <v>52</v>
      </c>
      <c r="C61" s="23">
        <v>70052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3">
        <v>53</v>
      </c>
      <c r="C62" s="23">
        <v>70053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3">
        <v>54</v>
      </c>
      <c r="C63" s="23">
        <v>70054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3">
        <v>55</v>
      </c>
      <c r="C64" s="23">
        <v>70055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3">
        <v>56</v>
      </c>
      <c r="C65" s="23">
        <v>70056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3">
        <v>57</v>
      </c>
      <c r="C66" s="23">
        <v>70057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3">
        <v>58</v>
      </c>
      <c r="C67" s="23">
        <v>70058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3">
        <v>59</v>
      </c>
      <c r="C68" s="23">
        <v>70059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3">
        <v>60</v>
      </c>
      <c r="C69" s="23">
        <v>70060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3">
        <v>61</v>
      </c>
      <c r="C70" s="23">
        <v>70061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3">
        <v>62</v>
      </c>
      <c r="C71" s="23">
        <v>70062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3">
        <v>63</v>
      </c>
      <c r="C72" s="23">
        <v>70063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3">
        <v>64</v>
      </c>
      <c r="C73" s="23">
        <v>70064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3">
        <v>65</v>
      </c>
      <c r="C74" s="23">
        <v>70065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3">
        <v>66</v>
      </c>
      <c r="C75" s="23">
        <v>70066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3">
        <v>67</v>
      </c>
      <c r="C76" s="23">
        <v>70067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3">
        <v>68</v>
      </c>
      <c r="C77" s="23">
        <v>70068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3">
        <v>69</v>
      </c>
      <c r="C78" s="23">
        <v>70069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3">
        <v>70</v>
      </c>
      <c r="C79" s="23">
        <v>70070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3">
        <v>71</v>
      </c>
      <c r="C80" s="23">
        <v>70071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3">
        <v>72</v>
      </c>
      <c r="C81" s="23">
        <v>70072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3">
        <v>73</v>
      </c>
      <c r="C82" s="23">
        <v>70073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3">
        <v>74</v>
      </c>
      <c r="C83" s="23">
        <v>70074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3">
        <v>75</v>
      </c>
      <c r="C84" s="23">
        <v>70075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3">
        <v>76</v>
      </c>
      <c r="C85" s="23">
        <v>70076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3">
        <v>77</v>
      </c>
      <c r="C86" s="23">
        <v>70077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3">
        <v>78</v>
      </c>
      <c r="C87" s="23">
        <v>70078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3">
        <v>79</v>
      </c>
      <c r="C88" s="23">
        <v>70079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3">
        <v>80</v>
      </c>
      <c r="C89" s="23">
        <v>70080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3">
        <v>81</v>
      </c>
      <c r="C90" s="23">
        <v>70081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3">
        <v>82</v>
      </c>
      <c r="C91" s="23">
        <v>70082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3">
        <v>83</v>
      </c>
      <c r="C92" s="23">
        <v>70083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3">
        <v>84</v>
      </c>
      <c r="C93" s="23">
        <v>70084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3">
        <v>85</v>
      </c>
      <c r="C94" s="23">
        <v>70085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3">
        <v>86</v>
      </c>
      <c r="C95" s="23">
        <v>70086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3">
        <v>87</v>
      </c>
      <c r="C96" s="23">
        <v>70087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3">
        <v>88</v>
      </c>
      <c r="C97" s="23">
        <v>70088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3">
        <v>89</v>
      </c>
      <c r="C98" s="23">
        <v>70089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3">
        <v>90</v>
      </c>
      <c r="C99" s="23">
        <v>70090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3">
        <v>91</v>
      </c>
      <c r="C100" s="23">
        <v>70091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3">
        <v>92</v>
      </c>
      <c r="C101" s="23">
        <v>70092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3">
        <v>93</v>
      </c>
      <c r="C102" s="23">
        <v>70093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3">
        <v>94</v>
      </c>
      <c r="C103" s="23">
        <v>70094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3">
        <v>95</v>
      </c>
      <c r="C104" s="23">
        <v>70095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3">
        <v>96</v>
      </c>
      <c r="C105" s="23">
        <v>70096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3">
        <v>97</v>
      </c>
      <c r="C106" s="23">
        <v>70097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3">
        <v>98</v>
      </c>
      <c r="C107" s="23">
        <v>70098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3">
        <v>99</v>
      </c>
      <c r="C108" s="23">
        <v>70099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3">
        <v>100</v>
      </c>
      <c r="C109" s="23">
        <v>70100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3">
        <v>101</v>
      </c>
      <c r="C110" s="23">
        <v>70101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3">
        <v>102</v>
      </c>
      <c r="C111" s="23">
        <v>70102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3">
        <v>103</v>
      </c>
      <c r="C112" s="23">
        <v>70103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3">
        <v>104</v>
      </c>
      <c r="C113" s="23">
        <v>70104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3">
        <v>105</v>
      </c>
      <c r="C114" s="23">
        <v>70105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3">
        <v>106</v>
      </c>
      <c r="C115" s="23">
        <v>70106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3">
        <v>107</v>
      </c>
      <c r="C116" s="23">
        <v>70107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3">
        <v>108</v>
      </c>
      <c r="C117" s="23">
        <v>70108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3">
        <v>109</v>
      </c>
      <c r="C118" s="23">
        <v>70109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3">
        <v>110</v>
      </c>
      <c r="C119" s="23">
        <v>70110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3">
        <v>111</v>
      </c>
      <c r="C120" s="23">
        <v>70111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3">
        <v>112</v>
      </c>
      <c r="C121" s="23">
        <v>70112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3">
        <v>113</v>
      </c>
      <c r="C122" s="23">
        <v>70113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3">
        <v>114</v>
      </c>
      <c r="C123" s="23">
        <v>70114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3">
        <v>115</v>
      </c>
      <c r="C124" s="23">
        <v>70115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3">
        <v>116</v>
      </c>
      <c r="C125" s="23">
        <v>70116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3">
        <v>117</v>
      </c>
      <c r="C126" s="23">
        <v>70117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3">
        <v>118</v>
      </c>
      <c r="C127" s="23">
        <v>70118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3">
        <v>119</v>
      </c>
      <c r="C128" s="23">
        <v>70119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3">
        <v>120</v>
      </c>
      <c r="C129" s="23">
        <v>70120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3">
        <v>121</v>
      </c>
      <c r="C130" s="23">
        <v>70121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3">
        <v>122</v>
      </c>
      <c r="C131" s="23">
        <v>70122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3">
        <v>123</v>
      </c>
      <c r="C132" s="23">
        <v>70123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3">
        <v>124</v>
      </c>
      <c r="C133" s="23">
        <v>70124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3">
        <v>125</v>
      </c>
      <c r="C134" s="23">
        <v>70125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3">
        <v>126</v>
      </c>
      <c r="C135" s="23">
        <v>70126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3">
        <v>127</v>
      </c>
      <c r="C136" s="23">
        <v>70127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3">
        <v>128</v>
      </c>
      <c r="C137" s="23">
        <v>70128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3">
        <v>129</v>
      </c>
      <c r="C138" s="23">
        <v>70129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3">
        <v>130</v>
      </c>
      <c r="C139" s="23">
        <v>70130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3">
        <v>131</v>
      </c>
      <c r="C140" s="23">
        <v>70131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3">
        <v>132</v>
      </c>
      <c r="C141" s="23">
        <v>70132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3">
        <v>133</v>
      </c>
      <c r="C142" s="23">
        <v>70133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3">
        <v>134</v>
      </c>
      <c r="C143" s="23">
        <v>70134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3">
        <v>135</v>
      </c>
      <c r="C144" s="23">
        <v>70135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3">
        <v>136</v>
      </c>
      <c r="C145" s="23">
        <v>70136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3">
        <v>137</v>
      </c>
      <c r="C146" s="23">
        <v>70137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3">
        <v>138</v>
      </c>
      <c r="C147" s="23">
        <v>70138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3">
        <v>139</v>
      </c>
      <c r="C148" s="23">
        <v>70139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3">
        <v>140</v>
      </c>
      <c r="C149" s="23">
        <v>70140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3">
        <v>141</v>
      </c>
      <c r="C150" s="23">
        <v>70141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3">
        <v>142</v>
      </c>
      <c r="C151" s="23">
        <v>70142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3">
        <v>143</v>
      </c>
      <c r="C152" s="23">
        <v>70143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3">
        <v>144</v>
      </c>
      <c r="C153" s="23">
        <v>70144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3">
        <v>145</v>
      </c>
      <c r="C154" s="23">
        <v>70145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3">
        <v>146</v>
      </c>
      <c r="C155" s="23">
        <v>70146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3">
        <v>147</v>
      </c>
      <c r="C156" s="23">
        <v>70147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3">
        <v>148</v>
      </c>
      <c r="C157" s="23">
        <v>70148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3">
        <v>149</v>
      </c>
      <c r="C158" s="23">
        <v>70149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3">
        <v>150</v>
      </c>
      <c r="C159" s="23">
        <v>70150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3">
        <v>151</v>
      </c>
      <c r="C160" s="23">
        <v>70151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3">
        <v>152</v>
      </c>
      <c r="C161" s="23">
        <v>70152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3">
        <v>153</v>
      </c>
      <c r="C162" s="23">
        <v>70153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3">
        <v>154</v>
      </c>
      <c r="C163" s="23">
        <v>70154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3">
        <v>155</v>
      </c>
      <c r="C164" s="23">
        <v>70155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3">
        <v>156</v>
      </c>
      <c r="C165" s="23">
        <v>70156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3">
        <v>157</v>
      </c>
      <c r="C166" s="23">
        <v>70157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3">
        <v>158</v>
      </c>
      <c r="C167" s="23">
        <v>70158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3">
        <v>159</v>
      </c>
      <c r="C168" s="23">
        <v>70159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3">
        <v>160</v>
      </c>
      <c r="C169" s="23">
        <v>70160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3">
        <v>161</v>
      </c>
      <c r="C170" s="23">
        <v>70161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3">
        <v>162</v>
      </c>
      <c r="C171" s="23">
        <v>70162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3">
        <v>163</v>
      </c>
      <c r="C172" s="23">
        <v>70163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3">
        <v>164</v>
      </c>
      <c r="C173" s="23">
        <v>70164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3">
        <v>165</v>
      </c>
      <c r="C174" s="23">
        <v>70165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3">
        <v>166</v>
      </c>
      <c r="C175" s="23">
        <v>70166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3">
        <v>167</v>
      </c>
      <c r="C176" s="23">
        <v>70167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3">
        <v>168</v>
      </c>
      <c r="C177" s="23">
        <v>70168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3">
        <v>169</v>
      </c>
      <c r="C178" s="23">
        <v>70169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3">
        <v>170</v>
      </c>
      <c r="C179" s="23">
        <v>70170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3">
        <v>171</v>
      </c>
      <c r="C180" s="23">
        <v>70171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3">
        <v>172</v>
      </c>
      <c r="C181" s="23">
        <v>70172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3">
        <v>173</v>
      </c>
      <c r="C182" s="23">
        <v>70173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3">
        <v>174</v>
      </c>
      <c r="C183" s="23">
        <v>70174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3">
        <v>175</v>
      </c>
      <c r="C184" s="23">
        <v>70175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3">
        <v>176</v>
      </c>
      <c r="C185" s="23">
        <v>70176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3">
        <v>177</v>
      </c>
      <c r="C186" s="23">
        <v>70177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3">
        <v>178</v>
      </c>
      <c r="C187" s="23">
        <v>70178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3">
        <v>179</v>
      </c>
      <c r="C188" s="23">
        <v>70179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3">
        <v>180</v>
      </c>
      <c r="C189" s="23">
        <v>70180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3">
        <v>181</v>
      </c>
      <c r="C190" s="23">
        <v>70181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3">
        <v>182</v>
      </c>
      <c r="C191" s="23">
        <v>70182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3">
        <v>183</v>
      </c>
      <c r="C192" s="23">
        <v>70183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3">
        <v>184</v>
      </c>
      <c r="C193" s="23">
        <v>70184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3">
        <v>185</v>
      </c>
      <c r="C194" s="23">
        <v>70185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3">
        <v>186</v>
      </c>
      <c r="C195" s="23">
        <v>70186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3">
        <v>187</v>
      </c>
      <c r="C196" s="23">
        <v>70187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3">
        <v>188</v>
      </c>
      <c r="C197" s="23">
        <v>70188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3">
        <v>189</v>
      </c>
      <c r="C198" s="23">
        <v>70189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3">
        <v>190</v>
      </c>
      <c r="C199" s="23">
        <v>70190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3">
        <v>191</v>
      </c>
      <c r="C200" s="23">
        <v>70191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3">
        <v>192</v>
      </c>
      <c r="C201" s="23">
        <v>70192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3">
        <v>193</v>
      </c>
      <c r="C202" s="23">
        <v>70193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3">
        <v>194</v>
      </c>
      <c r="C203" s="23">
        <v>70194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3">
        <v>195</v>
      </c>
      <c r="C204" s="23">
        <v>70195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3">
        <v>196</v>
      </c>
      <c r="C205" s="23">
        <v>70196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3">
        <v>197</v>
      </c>
      <c r="C206" s="23">
        <v>70197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3">
        <v>198</v>
      </c>
      <c r="C207" s="23">
        <v>70198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3">
        <v>199</v>
      </c>
      <c r="C208" s="23">
        <v>70199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3">
        <v>200</v>
      </c>
      <c r="C209" s="23">
        <v>70200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3">
        <v>201</v>
      </c>
      <c r="C210" s="23">
        <v>70201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3">
        <v>202</v>
      </c>
      <c r="C211" s="23">
        <v>70202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3">
        <v>203</v>
      </c>
      <c r="C212" s="23">
        <v>70203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3">
        <v>204</v>
      </c>
      <c r="C213" s="23">
        <v>70204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3">
        <v>205</v>
      </c>
      <c r="C214" s="23">
        <v>70205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3">
        <v>206</v>
      </c>
      <c r="C215" s="23">
        <v>70206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3">
        <v>207</v>
      </c>
      <c r="C216" s="23">
        <v>70207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3">
        <v>208</v>
      </c>
      <c r="C217" s="23">
        <v>70208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3">
        <v>209</v>
      </c>
      <c r="C218" s="23">
        <v>70209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3">
        <v>210</v>
      </c>
      <c r="C219" s="23">
        <v>70210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3">
        <v>211</v>
      </c>
      <c r="C220" s="23">
        <v>70211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3">
        <v>212</v>
      </c>
      <c r="C221" s="23">
        <v>70212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3">
        <v>213</v>
      </c>
      <c r="C222" s="23">
        <v>70213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3">
        <v>214</v>
      </c>
      <c r="C223" s="23">
        <v>70214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3">
        <v>215</v>
      </c>
      <c r="C224" s="23">
        <v>70215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3">
        <v>216</v>
      </c>
      <c r="C225" s="23">
        <v>70216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3">
        <v>217</v>
      </c>
      <c r="C226" s="23">
        <v>70217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3">
        <v>218</v>
      </c>
      <c r="C227" s="23">
        <v>70218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3">
        <v>219</v>
      </c>
      <c r="C228" s="23">
        <v>70219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3">
        <v>220</v>
      </c>
      <c r="C229" s="23">
        <v>70220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3">
        <v>221</v>
      </c>
      <c r="C230" s="23">
        <v>70221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3">
        <v>222</v>
      </c>
      <c r="C231" s="23">
        <v>70222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3">
        <v>223</v>
      </c>
      <c r="C232" s="23">
        <v>70223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3">
        <v>224</v>
      </c>
      <c r="C233" s="23">
        <v>70224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3">
        <v>225</v>
      </c>
      <c r="C234" s="23">
        <v>70225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3">
        <v>226</v>
      </c>
      <c r="C235" s="23">
        <v>70226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3">
        <v>227</v>
      </c>
      <c r="C236" s="23">
        <v>70227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3">
        <v>228</v>
      </c>
      <c r="C237" s="23">
        <v>70228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3">
        <v>229</v>
      </c>
      <c r="C238" s="23">
        <v>70229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3">
        <v>230</v>
      </c>
      <c r="C239" s="23">
        <v>70230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3">
        <v>231</v>
      </c>
      <c r="C240" s="23">
        <v>70231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3">
        <v>232</v>
      </c>
      <c r="C241" s="23">
        <v>70232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3">
        <v>233</v>
      </c>
      <c r="C242" s="23">
        <v>70233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3">
        <v>234</v>
      </c>
      <c r="C243" s="23">
        <v>70234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3">
        <v>235</v>
      </c>
      <c r="C244" s="23">
        <v>70235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3">
        <v>236</v>
      </c>
      <c r="C245" s="23">
        <v>70236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3">
        <v>237</v>
      </c>
      <c r="C246" s="23">
        <v>70237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3">
        <v>238</v>
      </c>
      <c r="C247" s="23">
        <v>70238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3">
        <v>239</v>
      </c>
      <c r="C248" s="23">
        <v>70239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3">
        <v>240</v>
      </c>
      <c r="C249" s="23">
        <v>70240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3">
        <v>241</v>
      </c>
      <c r="C250" s="23">
        <v>70241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3">
        <v>242</v>
      </c>
      <c r="C251" s="23">
        <v>70242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3">
        <v>243</v>
      </c>
      <c r="C252" s="23">
        <v>70243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3">
        <v>244</v>
      </c>
      <c r="C253" s="23">
        <v>70244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3">
        <v>245</v>
      </c>
      <c r="C254" s="23">
        <v>70245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3">
        <v>246</v>
      </c>
      <c r="C255" s="23">
        <v>70246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3">
        <v>247</v>
      </c>
      <c r="C256" s="23">
        <v>70247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3">
        <v>248</v>
      </c>
      <c r="C257" s="23">
        <v>70248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3">
        <v>249</v>
      </c>
      <c r="C258" s="23">
        <v>70249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3">
        <v>250</v>
      </c>
      <c r="C259" s="23">
        <v>70250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3">
        <v>251</v>
      </c>
      <c r="C260" s="23">
        <v>70251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3">
        <v>252</v>
      </c>
      <c r="C261" s="23">
        <v>70252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3">
        <v>253</v>
      </c>
      <c r="C262" s="23">
        <v>70253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3">
        <v>254</v>
      </c>
      <c r="C263" s="23">
        <v>70254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3">
        <v>255</v>
      </c>
      <c r="C264" s="23">
        <v>70255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3">
        <v>256</v>
      </c>
      <c r="C265" s="23">
        <v>70256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3">
        <v>257</v>
      </c>
      <c r="C266" s="23">
        <v>70257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3">
        <v>258</v>
      </c>
      <c r="C267" s="23">
        <v>70258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3">
        <v>259</v>
      </c>
      <c r="C268" s="23">
        <v>70259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3">
        <v>260</v>
      </c>
      <c r="C269" s="23">
        <v>70260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3">
        <v>261</v>
      </c>
      <c r="C270" s="23">
        <v>70261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3">
        <v>262</v>
      </c>
      <c r="C271" s="23">
        <v>70262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3">
        <v>263</v>
      </c>
      <c r="C272" s="23">
        <v>70263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3">
        <v>264</v>
      </c>
      <c r="C273" s="23">
        <v>70264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3">
        <v>265</v>
      </c>
      <c r="C274" s="23">
        <v>70265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3">
        <v>266</v>
      </c>
      <c r="C275" s="23">
        <v>70266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3">
        <v>267</v>
      </c>
      <c r="C276" s="23">
        <v>70267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3">
        <v>268</v>
      </c>
      <c r="C277" s="23">
        <v>70268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3">
        <v>269</v>
      </c>
      <c r="C278" s="23">
        <v>70269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3">
        <v>270</v>
      </c>
      <c r="C279" s="23">
        <v>70270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3">
        <v>271</v>
      </c>
      <c r="C280" s="23">
        <v>70271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3">
        <v>272</v>
      </c>
      <c r="C281" s="23">
        <v>70272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3">
        <v>273</v>
      </c>
      <c r="C282" s="23">
        <v>70273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3">
        <v>274</v>
      </c>
      <c r="C283" s="23">
        <v>70274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3">
        <v>275</v>
      </c>
      <c r="C284" s="23">
        <v>70275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3">
        <v>276</v>
      </c>
      <c r="C285" s="23">
        <v>70276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3">
        <v>277</v>
      </c>
      <c r="C286" s="23">
        <v>70277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3">
        <v>278</v>
      </c>
      <c r="C287" s="23">
        <v>70278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3">
        <v>279</v>
      </c>
      <c r="C288" s="23">
        <v>70279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3">
        <v>280</v>
      </c>
      <c r="C289" s="23">
        <v>70280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3">
        <v>281</v>
      </c>
      <c r="C290" s="23">
        <v>70281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3">
        <v>282</v>
      </c>
      <c r="C291" s="23">
        <v>70282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3">
        <v>283</v>
      </c>
      <c r="C292" s="23">
        <v>70283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3">
        <v>284</v>
      </c>
      <c r="C293" s="23">
        <v>70284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3">
        <v>285</v>
      </c>
      <c r="C294" s="23">
        <v>70285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3">
        <v>286</v>
      </c>
      <c r="C295" s="23">
        <v>70286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3">
        <v>287</v>
      </c>
      <c r="C296" s="23">
        <v>70287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3">
        <v>288</v>
      </c>
      <c r="C297" s="23">
        <v>70288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3">
        <v>289</v>
      </c>
      <c r="C298" s="23">
        <v>70289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3">
        <v>290</v>
      </c>
      <c r="C299" s="23">
        <v>70290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3">
        <v>291</v>
      </c>
      <c r="C300" s="23">
        <v>70291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3">
        <v>292</v>
      </c>
      <c r="C301" s="23">
        <v>70292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3">
        <v>293</v>
      </c>
      <c r="C302" s="23">
        <v>70293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3">
        <v>294</v>
      </c>
      <c r="C303" s="23">
        <v>70294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3">
        <v>295</v>
      </c>
      <c r="C304" s="23">
        <v>70295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3">
        <v>296</v>
      </c>
      <c r="C305" s="23">
        <v>70296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3">
        <v>297</v>
      </c>
      <c r="C306" s="23">
        <v>70297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3">
        <v>298</v>
      </c>
      <c r="C307" s="23">
        <v>70298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3">
        <v>299</v>
      </c>
      <c r="C308" s="23">
        <v>70299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3">
        <v>300</v>
      </c>
      <c r="C309" s="23">
        <v>70300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3">
        <v>301</v>
      </c>
      <c r="C310" s="23">
        <v>70301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3">
        <v>302</v>
      </c>
      <c r="C311" s="23">
        <v>70302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3">
        <v>303</v>
      </c>
      <c r="C312" s="23">
        <v>70303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3">
        <v>304</v>
      </c>
      <c r="C313" s="23">
        <v>70304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3">
        <v>305</v>
      </c>
      <c r="C314" s="23">
        <v>70305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3">
        <v>306</v>
      </c>
      <c r="C315" s="23">
        <v>70306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3">
        <v>307</v>
      </c>
      <c r="C316" s="23">
        <v>70307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3">
        <v>308</v>
      </c>
      <c r="C317" s="23">
        <v>70308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3">
        <v>309</v>
      </c>
      <c r="C318" s="23">
        <v>70309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3">
        <v>310</v>
      </c>
      <c r="C319" s="23">
        <v>70310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3">
        <v>311</v>
      </c>
      <c r="C320" s="23">
        <v>70311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3">
        <v>312</v>
      </c>
      <c r="C321" s="23">
        <v>70312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3">
        <v>313</v>
      </c>
      <c r="C322" s="23">
        <v>70313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3">
        <v>314</v>
      </c>
      <c r="C323" s="23">
        <v>70314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3">
        <v>315</v>
      </c>
      <c r="C324" s="23">
        <v>70315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3">
        <v>316</v>
      </c>
      <c r="C325" s="23">
        <v>70316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3">
        <v>317</v>
      </c>
      <c r="C326" s="23">
        <v>70317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3">
        <v>318</v>
      </c>
      <c r="C327" s="23">
        <v>70318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3">
        <v>319</v>
      </c>
      <c r="C328" s="23">
        <v>70319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3">
        <v>320</v>
      </c>
      <c r="C329" s="23">
        <v>70320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3">
        <v>321</v>
      </c>
      <c r="C330" s="23">
        <v>70321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3">
        <v>322</v>
      </c>
      <c r="C331" s="23">
        <v>70322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3">
        <v>323</v>
      </c>
      <c r="C332" s="23">
        <v>70323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3">
        <v>324</v>
      </c>
      <c r="C333" s="23">
        <v>70324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3">
        <v>325</v>
      </c>
      <c r="C334" s="23">
        <v>70325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3">
        <v>326</v>
      </c>
      <c r="C335" s="23">
        <v>70326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3">
        <v>327</v>
      </c>
      <c r="C336" s="23">
        <v>70327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3">
        <v>328</v>
      </c>
      <c r="C337" s="23">
        <v>70328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3">
        <v>329</v>
      </c>
      <c r="C338" s="23">
        <v>70329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3">
        <v>330</v>
      </c>
      <c r="C339" s="23">
        <v>70330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3">
        <v>331</v>
      </c>
      <c r="C340" s="23">
        <v>70331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3">
        <v>332</v>
      </c>
      <c r="C341" s="23">
        <v>70332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3">
        <v>333</v>
      </c>
      <c r="C342" s="23">
        <v>70333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3">
        <v>334</v>
      </c>
      <c r="C343" s="23">
        <v>70334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3">
        <v>335</v>
      </c>
      <c r="C344" s="23">
        <v>70335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3">
        <v>336</v>
      </c>
      <c r="C345" s="23">
        <v>70336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3">
        <v>337</v>
      </c>
      <c r="C346" s="23">
        <v>70337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3">
        <v>338</v>
      </c>
      <c r="C347" s="23">
        <v>70338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3">
        <v>339</v>
      </c>
      <c r="C348" s="23">
        <v>70339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3">
        <v>340</v>
      </c>
      <c r="C349" s="23">
        <v>70340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3">
        <v>341</v>
      </c>
      <c r="C350" s="23">
        <v>70341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3">
        <v>342</v>
      </c>
      <c r="C351" s="23">
        <v>70342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3">
        <v>343</v>
      </c>
      <c r="C352" s="23">
        <v>70343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3">
        <v>344</v>
      </c>
      <c r="C353" s="23">
        <v>70344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3">
        <v>345</v>
      </c>
      <c r="C354" s="23">
        <v>70345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3">
        <v>346</v>
      </c>
      <c r="C355" s="23">
        <v>70346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3">
        <v>347</v>
      </c>
      <c r="C356" s="23">
        <v>70347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3">
        <v>348</v>
      </c>
      <c r="C357" s="23">
        <v>70348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3">
        <v>349</v>
      </c>
      <c r="C358" s="23">
        <v>70349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3">
        <v>350</v>
      </c>
      <c r="C359" s="23">
        <v>70350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3">
        <v>351</v>
      </c>
      <c r="C360" s="23">
        <v>70351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3">
        <v>352</v>
      </c>
      <c r="C361" s="23">
        <v>70352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3">
        <v>353</v>
      </c>
      <c r="C362" s="23">
        <v>70353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3">
        <v>354</v>
      </c>
      <c r="C363" s="23">
        <v>70354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3">
        <v>355</v>
      </c>
      <c r="C364" s="23">
        <v>70355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3">
        <v>356</v>
      </c>
      <c r="C365" s="23">
        <v>70356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3">
        <v>357</v>
      </c>
      <c r="C366" s="23">
        <v>70357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3">
        <v>358</v>
      </c>
      <c r="C367" s="23">
        <v>70358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3">
        <v>359</v>
      </c>
      <c r="C368" s="23">
        <v>70359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3">
        <v>360</v>
      </c>
      <c r="C369" s="23">
        <v>70360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3">
        <v>361</v>
      </c>
      <c r="C370" s="23">
        <v>70361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3">
        <v>362</v>
      </c>
      <c r="C371" s="23">
        <v>70362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3">
        <v>363</v>
      </c>
      <c r="C372" s="23">
        <v>70363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3">
        <v>364</v>
      </c>
      <c r="C373" s="23">
        <v>70364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3">
        <v>365</v>
      </c>
      <c r="C374" s="23">
        <v>70365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3">
        <v>366</v>
      </c>
      <c r="C375" s="23">
        <v>70366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3">
        <v>367</v>
      </c>
      <c r="C376" s="23">
        <v>70367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3">
        <v>368</v>
      </c>
      <c r="C377" s="23">
        <v>70368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3">
        <v>369</v>
      </c>
      <c r="C378" s="23">
        <v>70369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3">
        <v>370</v>
      </c>
      <c r="C379" s="23">
        <v>70370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3">
        <v>371</v>
      </c>
      <c r="C380" s="23">
        <v>70371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3">
        <v>372</v>
      </c>
      <c r="C381" s="23">
        <v>70372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3">
        <v>373</v>
      </c>
      <c r="C382" s="23">
        <v>70373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3">
        <v>374</v>
      </c>
      <c r="C383" s="23">
        <v>70374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3">
        <v>375</v>
      </c>
      <c r="C384" s="23">
        <v>70375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3">
        <v>376</v>
      </c>
      <c r="C385" s="23">
        <v>70376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3">
        <v>377</v>
      </c>
      <c r="C386" s="23">
        <v>70377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3">
        <v>378</v>
      </c>
      <c r="C387" s="23">
        <v>70378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3">
        <v>379</v>
      </c>
      <c r="C388" s="23">
        <v>70379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3">
        <v>380</v>
      </c>
      <c r="C389" s="23">
        <v>70380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3">
        <v>381</v>
      </c>
      <c r="C390" s="23">
        <v>70381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3">
        <v>382</v>
      </c>
      <c r="C391" s="23">
        <v>70382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3">
        <v>383</v>
      </c>
      <c r="C392" s="23">
        <v>70383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3">
        <v>384</v>
      </c>
      <c r="C393" s="23">
        <v>70384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3">
        <v>385</v>
      </c>
      <c r="C394" s="23">
        <v>70385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3">
        <v>386</v>
      </c>
      <c r="C395" s="23">
        <v>70386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3">
        <v>387</v>
      </c>
      <c r="C396" s="23">
        <v>70387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3">
        <v>388</v>
      </c>
      <c r="C397" s="23">
        <v>70388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3">
        <v>389</v>
      </c>
      <c r="C398" s="23">
        <v>70389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3">
        <v>390</v>
      </c>
      <c r="C399" s="23">
        <v>70390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3">
        <v>391</v>
      </c>
      <c r="C400" s="23">
        <v>70391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3">
        <v>392</v>
      </c>
      <c r="C401" s="23">
        <v>70392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3">
        <v>393</v>
      </c>
      <c r="C402" s="23">
        <v>70393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3">
        <v>394</v>
      </c>
      <c r="C403" s="23">
        <v>70394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3">
        <v>395</v>
      </c>
      <c r="C404" s="23">
        <v>70395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3">
        <v>396</v>
      </c>
      <c r="C405" s="23">
        <v>70396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3">
        <v>397</v>
      </c>
      <c r="C406" s="23">
        <v>70397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3">
        <v>398</v>
      </c>
      <c r="C407" s="23">
        <v>70398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3">
        <v>399</v>
      </c>
      <c r="C408" s="23">
        <v>70399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3">
        <v>400</v>
      </c>
      <c r="C409" s="23">
        <v>70400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3">
        <v>401</v>
      </c>
      <c r="C410" s="23">
        <v>70401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3">
        <v>402</v>
      </c>
      <c r="C411" s="23">
        <v>70402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3">
        <v>403</v>
      </c>
      <c r="C412" s="23">
        <v>70403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3">
        <v>404</v>
      </c>
      <c r="C413" s="23">
        <v>70404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3">
        <v>405</v>
      </c>
      <c r="C414" s="23">
        <v>70405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3">
        <v>406</v>
      </c>
      <c r="C415" s="23">
        <v>70406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3">
        <v>407</v>
      </c>
      <c r="C416" s="23">
        <v>70407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3">
        <v>408</v>
      </c>
      <c r="C417" s="23">
        <v>70408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3">
        <v>409</v>
      </c>
      <c r="C418" s="23">
        <v>70409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3">
        <v>410</v>
      </c>
      <c r="C419" s="23">
        <v>70410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3">
        <v>411</v>
      </c>
      <c r="C420" s="23">
        <v>70411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3">
        <v>412</v>
      </c>
      <c r="C421" s="23">
        <v>70412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3">
        <v>413</v>
      </c>
      <c r="C422" s="23">
        <v>70413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3">
        <v>414</v>
      </c>
      <c r="C423" s="23">
        <v>70414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3">
        <v>415</v>
      </c>
      <c r="C424" s="23">
        <v>70415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3">
        <v>416</v>
      </c>
      <c r="C425" s="23">
        <v>70416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3">
        <v>417</v>
      </c>
      <c r="C426" s="23">
        <v>70417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3">
        <v>418</v>
      </c>
      <c r="C427" s="23">
        <v>70418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3">
        <v>419</v>
      </c>
      <c r="C428" s="23">
        <v>70419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3">
        <v>420</v>
      </c>
      <c r="C429" s="23">
        <v>70420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3">
        <v>421</v>
      </c>
      <c r="C430" s="23">
        <v>70421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3">
        <v>422</v>
      </c>
      <c r="C431" s="23">
        <v>70422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3">
        <v>423</v>
      </c>
      <c r="C432" s="23">
        <v>70423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3">
        <v>424</v>
      </c>
      <c r="C433" s="23">
        <v>70424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3">
        <v>425</v>
      </c>
      <c r="C434" s="23">
        <v>70425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3">
        <v>426</v>
      </c>
      <c r="C435" s="23">
        <v>70426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3">
        <v>427</v>
      </c>
      <c r="C436" s="23">
        <v>70427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3">
        <v>428</v>
      </c>
      <c r="C437" s="23">
        <v>70428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3">
        <v>429</v>
      </c>
      <c r="C438" s="23">
        <v>70429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3">
        <v>430</v>
      </c>
      <c r="C439" s="23">
        <v>70430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3">
        <v>431</v>
      </c>
      <c r="C440" s="23">
        <v>70431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3">
        <v>432</v>
      </c>
      <c r="C441" s="23">
        <v>70432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3">
        <v>433</v>
      </c>
      <c r="C442" s="23">
        <v>70433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3">
        <v>434</v>
      </c>
      <c r="C443" s="23">
        <v>70434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3">
        <v>435</v>
      </c>
      <c r="C444" s="23">
        <v>70435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3">
        <v>436</v>
      </c>
      <c r="C445" s="23">
        <v>70436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3">
        <v>437</v>
      </c>
      <c r="C446" s="23">
        <v>70437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3">
        <v>438</v>
      </c>
      <c r="C447" s="23">
        <v>70438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3">
        <v>439</v>
      </c>
      <c r="C448" s="23">
        <v>70439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3">
        <v>440</v>
      </c>
      <c r="C449" s="23">
        <v>70440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3">
        <v>441</v>
      </c>
      <c r="C450" s="23">
        <v>70441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3">
        <v>442</v>
      </c>
      <c r="C451" s="23">
        <v>70442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3">
        <v>443</v>
      </c>
      <c r="C452" s="23">
        <v>70443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3">
        <v>444</v>
      </c>
      <c r="C453" s="23">
        <v>70444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3">
        <v>445</v>
      </c>
      <c r="C454" s="23">
        <v>70445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3">
        <v>446</v>
      </c>
      <c r="C455" s="23">
        <v>70446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3">
        <v>447</v>
      </c>
      <c r="C456" s="23">
        <v>70447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3">
        <v>448</v>
      </c>
      <c r="C457" s="23">
        <v>70448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3">
        <v>449</v>
      </c>
      <c r="C458" s="23">
        <v>70449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3">
        <v>450</v>
      </c>
      <c r="C459" s="23">
        <v>70450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3">
        <v>451</v>
      </c>
      <c r="C460" s="23">
        <v>70451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3">
        <v>452</v>
      </c>
      <c r="C461" s="23">
        <v>70452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3">
        <v>453</v>
      </c>
      <c r="C462" s="23">
        <v>70453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3">
        <v>454</v>
      </c>
      <c r="C463" s="23">
        <v>70454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3">
        <v>455</v>
      </c>
      <c r="C464" s="23">
        <v>70455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3">
        <v>456</v>
      </c>
      <c r="C465" s="23">
        <v>70456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3">
        <v>457</v>
      </c>
      <c r="C466" s="23">
        <v>70457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3">
        <v>458</v>
      </c>
      <c r="C467" s="23">
        <v>70458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3">
        <v>459</v>
      </c>
      <c r="C468" s="23">
        <v>70459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3">
        <v>460</v>
      </c>
      <c r="C469" s="23">
        <v>70460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3">
        <v>461</v>
      </c>
      <c r="C470" s="23">
        <v>70461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3">
        <v>462</v>
      </c>
      <c r="C471" s="23">
        <v>70462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3">
        <v>463</v>
      </c>
      <c r="C472" s="23">
        <v>70463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3">
        <v>464</v>
      </c>
      <c r="C473" s="23">
        <v>70464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3">
        <v>465</v>
      </c>
      <c r="C474" s="23">
        <v>70465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3">
        <v>466</v>
      </c>
      <c r="C475" s="23">
        <v>70466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3">
        <v>467</v>
      </c>
      <c r="C476" s="23">
        <v>70467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3">
        <v>468</v>
      </c>
      <c r="C477" s="23">
        <v>70468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3">
        <v>469</v>
      </c>
      <c r="C478" s="23">
        <v>70469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3">
        <v>470</v>
      </c>
      <c r="C479" s="23">
        <v>70470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3">
        <v>471</v>
      </c>
      <c r="C480" s="23">
        <v>70471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3">
        <v>472</v>
      </c>
      <c r="C481" s="23">
        <v>70472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3">
        <v>473</v>
      </c>
      <c r="C482" s="23">
        <v>70473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3">
        <v>474</v>
      </c>
      <c r="C483" s="23">
        <v>70474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3">
        <v>475</v>
      </c>
      <c r="C484" s="23">
        <v>70475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3">
        <v>476</v>
      </c>
      <c r="C485" s="23">
        <v>70476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3">
        <v>477</v>
      </c>
      <c r="C486" s="23">
        <v>70477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3">
        <v>478</v>
      </c>
      <c r="C487" s="23">
        <v>70478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3">
        <v>479</v>
      </c>
      <c r="C488" s="23">
        <v>70479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3">
        <v>480</v>
      </c>
      <c r="C489" s="23">
        <v>70480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3">
        <v>481</v>
      </c>
      <c r="C490" s="23">
        <v>70481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3">
        <v>482</v>
      </c>
      <c r="C491" s="23">
        <v>70482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3">
        <v>483</v>
      </c>
      <c r="C492" s="23">
        <v>70483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3">
        <v>484</v>
      </c>
      <c r="C493" s="23">
        <v>70484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3">
        <v>485</v>
      </c>
      <c r="C494" s="23">
        <v>70485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3">
        <v>486</v>
      </c>
      <c r="C495" s="23">
        <v>70486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3">
        <v>487</v>
      </c>
      <c r="C496" s="23">
        <v>70487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3">
        <v>488</v>
      </c>
      <c r="C497" s="23">
        <v>70488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3">
        <v>489</v>
      </c>
      <c r="C498" s="23">
        <v>70489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3">
        <v>490</v>
      </c>
      <c r="C499" s="23">
        <v>70490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3">
        <v>491</v>
      </c>
      <c r="C500" s="23">
        <v>70491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3">
        <v>492</v>
      </c>
      <c r="C501" s="23">
        <v>70492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3">
        <v>493</v>
      </c>
      <c r="C502" s="23">
        <v>70493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3">
        <v>494</v>
      </c>
      <c r="C503" s="23">
        <v>70494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3">
        <v>495</v>
      </c>
      <c r="C504" s="23">
        <v>70495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3">
        <v>496</v>
      </c>
      <c r="C505" s="23">
        <v>70496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3">
        <v>497</v>
      </c>
      <c r="C506" s="23">
        <v>70497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3">
        <v>498</v>
      </c>
      <c r="C507" s="23">
        <v>70498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3">
        <v>499</v>
      </c>
      <c r="C508" s="23">
        <v>70499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3">
        <v>500</v>
      </c>
      <c r="C509" s="23">
        <v>70500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1</v>
      </c>
      <c r="BR510" s="19">
        <f>IF(служ!I35="нет",0,1)*$A$6</f>
        <v>1</v>
      </c>
      <c r="BS510" s="19">
        <f>IF(служ!J35="нет",0,1)*$A$6</f>
        <v>1</v>
      </c>
      <c r="BT510" s="19">
        <f>IF(служ!K35="нет",0,1)*$A$6</f>
        <v>1</v>
      </c>
      <c r="BU510" s="19">
        <f>IF(служ!L35="нет",0,1)*$A$6</f>
        <v>1</v>
      </c>
      <c r="BV510" s="19">
        <f>IF(служ!C39="нет",0,1)*$A$6</f>
        <v>1</v>
      </c>
      <c r="BW510" s="19">
        <f>IF(служ!D39="нет",0,1)*$A$6</f>
        <v>1</v>
      </c>
      <c r="BX510" s="19">
        <f>IF(служ!E39="нет",0,1)*$A$6</f>
        <v>1</v>
      </c>
      <c r="BY510" s="19">
        <f>IF(служ!F39="нет",0,1)*$A$6</f>
        <v>1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">
      <c r="D512" s="39">
        <f>D10</f>
        <v>1</v>
      </c>
      <c r="F512" s="39">
        <f t="shared" ref="F512:Y512" si="93">F10</f>
        <v>0</v>
      </c>
      <c r="G512" s="39">
        <f t="shared" si="93"/>
        <v>0</v>
      </c>
      <c r="H512" s="39">
        <f t="shared" si="93"/>
        <v>0</v>
      </c>
      <c r="I512" s="39">
        <f t="shared" si="93"/>
        <v>1</v>
      </c>
      <c r="J512" s="39">
        <f t="shared" si="93"/>
        <v>0</v>
      </c>
      <c r="K512" s="39">
        <f t="shared" si="93"/>
        <v>1</v>
      </c>
      <c r="L512" s="39">
        <f t="shared" si="93"/>
        <v>0</v>
      </c>
      <c r="M512" s="39">
        <f t="shared" si="93"/>
        <v>2</v>
      </c>
      <c r="N512" s="39">
        <f t="shared" si="93"/>
        <v>0</v>
      </c>
      <c r="O512" s="39">
        <f t="shared" si="93"/>
        <v>1</v>
      </c>
      <c r="P512" s="39">
        <f t="shared" si="93"/>
        <v>1</v>
      </c>
      <c r="Q512" s="39">
        <f>Q10</f>
        <v>0</v>
      </c>
      <c r="R512" s="39">
        <f t="shared" si="93"/>
        <v>0</v>
      </c>
      <c r="S512" s="39">
        <f t="shared" si="93"/>
        <v>0</v>
      </c>
      <c r="T512" s="39">
        <f t="shared" si="93"/>
        <v>0</v>
      </c>
      <c r="U512" s="39">
        <f t="shared" si="93"/>
        <v>1</v>
      </c>
      <c r="V512" s="39">
        <f t="shared" si="93"/>
        <v>0</v>
      </c>
      <c r="W512" s="39">
        <f t="shared" si="93"/>
        <v>1</v>
      </c>
      <c r="X512" s="39">
        <f t="shared" si="93"/>
        <v>1</v>
      </c>
      <c r="Y512" s="39">
        <f t="shared" si="93"/>
        <v>0</v>
      </c>
      <c r="Z512" s="39">
        <f t="shared" ref="Z512:AT512" si="94">Z10</f>
        <v>1</v>
      </c>
      <c r="AA512" s="39">
        <f t="shared" si="94"/>
        <v>1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 t="str">
        <f t="shared" ref="CR512:CR575" si="95">CR10</f>
        <v>7а</v>
      </c>
      <c r="CS512" s="39" t="str">
        <f t="shared" ref="CS512:CT531" si="96">CS10</f>
        <v>ж</v>
      </c>
      <c r="CT512" s="39">
        <f t="shared" si="96"/>
        <v>3</v>
      </c>
    </row>
    <row r="513" spans="4:98" ht="15" hidden="1" customHeight="1" x14ac:dyDescent="0.2">
      <c r="D513" s="39">
        <f t="shared" ref="D513:D576" si="97">D11</f>
        <v>1</v>
      </c>
      <c r="F513" s="39">
        <f t="shared" ref="F513:F576" si="98">F11</f>
        <v>0</v>
      </c>
      <c r="G513" s="39">
        <f t="shared" ref="G513:Y513" si="99">G11</f>
        <v>1</v>
      </c>
      <c r="H513" s="39">
        <f t="shared" si="99"/>
        <v>0</v>
      </c>
      <c r="I513" s="39">
        <f t="shared" si="99"/>
        <v>1</v>
      </c>
      <c r="J513" s="39">
        <f t="shared" si="99"/>
        <v>0</v>
      </c>
      <c r="K513" s="39">
        <f t="shared" si="99"/>
        <v>2</v>
      </c>
      <c r="L513" s="39">
        <f t="shared" si="99"/>
        <v>0</v>
      </c>
      <c r="M513" s="39">
        <f t="shared" si="99"/>
        <v>2</v>
      </c>
      <c r="N513" s="39">
        <f t="shared" si="99"/>
        <v>0</v>
      </c>
      <c r="O513" s="39">
        <f t="shared" si="99"/>
        <v>0</v>
      </c>
      <c r="P513" s="39">
        <f t="shared" si="99"/>
        <v>0</v>
      </c>
      <c r="Q513" s="39">
        <f>Q11</f>
        <v>0</v>
      </c>
      <c r="R513" s="39">
        <f t="shared" si="99"/>
        <v>0</v>
      </c>
      <c r="S513" s="39">
        <f t="shared" si="99"/>
        <v>2</v>
      </c>
      <c r="T513" s="39">
        <f t="shared" si="99"/>
        <v>1</v>
      </c>
      <c r="U513" s="39">
        <f t="shared" si="99"/>
        <v>1</v>
      </c>
      <c r="V513" s="39">
        <f t="shared" si="99"/>
        <v>0</v>
      </c>
      <c r="W513" s="39">
        <f t="shared" si="99"/>
        <v>1</v>
      </c>
      <c r="X513" s="39">
        <f t="shared" si="99"/>
        <v>0</v>
      </c>
      <c r="Y513" s="39">
        <f t="shared" si="99"/>
        <v>1</v>
      </c>
      <c r="Z513" s="39">
        <f t="shared" ref="Z513:AT513" si="100">Z11</f>
        <v>1</v>
      </c>
      <c r="AA513" s="39">
        <f t="shared" si="100"/>
        <v>1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 t="str">
        <f t="shared" si="95"/>
        <v>7а</v>
      </c>
      <c r="CS513" s="39" t="str">
        <f t="shared" si="96"/>
        <v>ж</v>
      </c>
      <c r="CT513" s="39">
        <f t="shared" si="96"/>
        <v>4</v>
      </c>
    </row>
    <row r="514" spans="4:98" ht="15" hidden="1" customHeight="1" x14ac:dyDescent="0.2">
      <c r="D514" s="39">
        <f t="shared" si="97"/>
        <v>2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2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2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1</v>
      </c>
      <c r="AA514" s="39">
        <f t="shared" si="102"/>
        <v>0</v>
      </c>
      <c r="AB514" s="39">
        <f t="shared" si="102"/>
        <v>0</v>
      </c>
      <c r="AC514" s="39">
        <f t="shared" si="102"/>
        <v>1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 t="str">
        <f t="shared" si="95"/>
        <v>7а</v>
      </c>
      <c r="CS514" s="39" t="str">
        <f t="shared" si="96"/>
        <v>ж</v>
      </c>
      <c r="CT514" s="39">
        <f t="shared" si="96"/>
        <v>3</v>
      </c>
    </row>
    <row r="515" spans="4:98" ht="15" hidden="1" customHeight="1" x14ac:dyDescent="0.2">
      <c r="D515" s="39">
        <f t="shared" si="97"/>
        <v>1</v>
      </c>
      <c r="F515" s="39">
        <f t="shared" si="98"/>
        <v>0</v>
      </c>
      <c r="G515" s="39">
        <f t="shared" ref="G515:Y515" si="103">G13</f>
        <v>1</v>
      </c>
      <c r="H515" s="39">
        <f t="shared" si="103"/>
        <v>1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2</v>
      </c>
      <c r="N515" s="39">
        <f t="shared" si="103"/>
        <v>0</v>
      </c>
      <c r="O515" s="39">
        <f t="shared" si="103"/>
        <v>0</v>
      </c>
      <c r="P515" s="39">
        <f t="shared" si="103"/>
        <v>2</v>
      </c>
      <c r="Q515" s="39">
        <f t="shared" si="103"/>
        <v>0</v>
      </c>
      <c r="R515" s="39">
        <f t="shared" si="103"/>
        <v>1</v>
      </c>
      <c r="S515" s="39">
        <f t="shared" si="103"/>
        <v>2</v>
      </c>
      <c r="T515" s="39">
        <f t="shared" si="103"/>
        <v>1</v>
      </c>
      <c r="U515" s="39">
        <f t="shared" si="103"/>
        <v>0</v>
      </c>
      <c r="V515" s="39">
        <f t="shared" si="103"/>
        <v>2</v>
      </c>
      <c r="W515" s="39">
        <f t="shared" si="103"/>
        <v>1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1</v>
      </c>
      <c r="AC515" s="39">
        <f t="shared" si="104"/>
        <v>1</v>
      </c>
      <c r="AD515" s="39">
        <f t="shared" si="104"/>
        <v>1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 t="str">
        <f t="shared" si="95"/>
        <v>7а</v>
      </c>
      <c r="CS515" s="39" t="str">
        <f t="shared" si="96"/>
        <v>ж</v>
      </c>
      <c r="CT515" s="39">
        <f t="shared" si="96"/>
        <v>4</v>
      </c>
    </row>
    <row r="516" spans="4:98" ht="15" hidden="1" customHeight="1" x14ac:dyDescent="0.2">
      <c r="D516" s="39">
        <f t="shared" si="97"/>
        <v>2</v>
      </c>
      <c r="F516" s="39">
        <f t="shared" si="98"/>
        <v>0</v>
      </c>
      <c r="G516" s="39">
        <f t="shared" ref="G516:Y516" si="105">G14</f>
        <v>2</v>
      </c>
      <c r="H516" s="39">
        <f t="shared" si="105"/>
        <v>1</v>
      </c>
      <c r="I516" s="39">
        <f t="shared" si="105"/>
        <v>1</v>
      </c>
      <c r="J516" s="39">
        <f t="shared" si="105"/>
        <v>1</v>
      </c>
      <c r="K516" s="39">
        <f>K14</f>
        <v>1</v>
      </c>
      <c r="L516" s="39">
        <f>L14</f>
        <v>0</v>
      </c>
      <c r="M516" s="39">
        <f t="shared" si="105"/>
        <v>2</v>
      </c>
      <c r="N516" s="39">
        <f t="shared" si="105"/>
        <v>0</v>
      </c>
      <c r="O516" s="39">
        <f t="shared" si="105"/>
        <v>0</v>
      </c>
      <c r="P516" s="39">
        <f t="shared" si="105"/>
        <v>2</v>
      </c>
      <c r="Q516" s="39">
        <f t="shared" si="105"/>
        <v>2</v>
      </c>
      <c r="R516" s="39">
        <f t="shared" si="105"/>
        <v>1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1</v>
      </c>
      <c r="Z516" s="39">
        <f t="shared" ref="Z516:AT516" si="106">Z14</f>
        <v>1</v>
      </c>
      <c r="AA516" s="39">
        <f t="shared" si="106"/>
        <v>0</v>
      </c>
      <c r="AB516" s="39">
        <f t="shared" si="106"/>
        <v>1</v>
      </c>
      <c r="AC516" s="39">
        <f t="shared" si="106"/>
        <v>1</v>
      </c>
      <c r="AD516" s="39">
        <f t="shared" si="106"/>
        <v>3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 t="str">
        <f t="shared" si="95"/>
        <v>7а</v>
      </c>
      <c r="CS516" s="39" t="str">
        <f t="shared" si="96"/>
        <v>ж</v>
      </c>
      <c r="CT516" s="39">
        <f t="shared" si="96"/>
        <v>5</v>
      </c>
    </row>
    <row r="517" spans="4:98" ht="15" hidden="1" customHeight="1" x14ac:dyDescent="0.2">
      <c r="D517" s="39">
        <f t="shared" si="97"/>
        <v>1</v>
      </c>
      <c r="F517" s="39">
        <f t="shared" si="98"/>
        <v>0</v>
      </c>
      <c r="G517" s="39">
        <f t="shared" ref="G517:Y517" si="107">G15</f>
        <v>1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2</v>
      </c>
      <c r="N517" s="39">
        <f t="shared" si="107"/>
        <v>0</v>
      </c>
      <c r="O517" s="39">
        <f t="shared" si="107"/>
        <v>0</v>
      </c>
      <c r="P517" s="39">
        <f t="shared" si="107"/>
        <v>1</v>
      </c>
      <c r="Q517" s="39">
        <f t="shared" si="107"/>
        <v>0</v>
      </c>
      <c r="R517" s="39">
        <f t="shared" si="107"/>
        <v>1</v>
      </c>
      <c r="S517" s="39">
        <f t="shared" si="107"/>
        <v>1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 t="str">
        <f t="shared" si="95"/>
        <v>7а</v>
      </c>
      <c r="CS517" s="39" t="str">
        <f t="shared" si="96"/>
        <v>ж</v>
      </c>
      <c r="CT517" s="39">
        <f t="shared" si="96"/>
        <v>3</v>
      </c>
    </row>
    <row r="518" spans="4:98" ht="15" hidden="1" customHeight="1" x14ac:dyDescent="0.2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">
      <c r="D519" s="39">
        <f t="shared" si="97"/>
        <v>2</v>
      </c>
      <c r="F519" s="39">
        <f t="shared" si="98"/>
        <v>0</v>
      </c>
      <c r="G519" s="39">
        <f t="shared" ref="G519:Y519" si="112">G17</f>
        <v>1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2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2</v>
      </c>
      <c r="T519" s="39">
        <f t="shared" si="112"/>
        <v>0</v>
      </c>
      <c r="U519" s="39">
        <f t="shared" si="112"/>
        <v>2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1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 t="str">
        <f t="shared" si="95"/>
        <v>7а</v>
      </c>
      <c r="CS519" s="39" t="str">
        <f t="shared" si="96"/>
        <v>ж</v>
      </c>
      <c r="CT519" s="39">
        <f t="shared" si="96"/>
        <v>3</v>
      </c>
    </row>
    <row r="520" spans="4:98" ht="15" hidden="1" customHeight="1" x14ac:dyDescent="0.2">
      <c r="D520" s="39">
        <f t="shared" si="97"/>
        <v>1</v>
      </c>
      <c r="F520" s="39">
        <f t="shared" si="98"/>
        <v>0</v>
      </c>
      <c r="G520" s="39">
        <f>G18</f>
        <v>0</v>
      </c>
      <c r="H520" s="39">
        <f t="shared" ref="H520:Y520" si="114">H18</f>
        <v>1</v>
      </c>
      <c r="I520" s="39">
        <f t="shared" si="114"/>
        <v>1</v>
      </c>
      <c r="J520" s="39">
        <f>J18</f>
        <v>1</v>
      </c>
      <c r="K520" s="39">
        <f t="shared" si="108"/>
        <v>1</v>
      </c>
      <c r="L520" s="39">
        <f t="shared" si="114"/>
        <v>0</v>
      </c>
      <c r="M520" s="39">
        <f t="shared" si="114"/>
        <v>2</v>
      </c>
      <c r="N520" s="39">
        <f t="shared" si="114"/>
        <v>1</v>
      </c>
      <c r="O520" s="39">
        <f t="shared" si="114"/>
        <v>1</v>
      </c>
      <c r="P520" s="39">
        <f>P18</f>
        <v>0</v>
      </c>
      <c r="Q520" s="39">
        <f t="shared" si="114"/>
        <v>0</v>
      </c>
      <c r="R520" s="39">
        <f t="shared" si="114"/>
        <v>1</v>
      </c>
      <c r="S520" s="39">
        <f t="shared" si="114"/>
        <v>2</v>
      </c>
      <c r="T520" s="39">
        <f t="shared" si="114"/>
        <v>1</v>
      </c>
      <c r="U520" s="39">
        <f t="shared" si="114"/>
        <v>2</v>
      </c>
      <c r="V520" s="39">
        <f t="shared" si="114"/>
        <v>3</v>
      </c>
      <c r="W520" s="39">
        <f t="shared" si="114"/>
        <v>1</v>
      </c>
      <c r="X520" s="39">
        <f t="shared" si="114"/>
        <v>1</v>
      </c>
      <c r="Y520" s="39">
        <f t="shared" si="114"/>
        <v>1</v>
      </c>
      <c r="Z520" s="39">
        <f t="shared" ref="Z520:AT520" si="115">Z18</f>
        <v>1</v>
      </c>
      <c r="AA520" s="39">
        <f t="shared" si="115"/>
        <v>1</v>
      </c>
      <c r="AB520" s="39">
        <f t="shared" si="115"/>
        <v>1</v>
      </c>
      <c r="AC520" s="39">
        <f t="shared" si="115"/>
        <v>1</v>
      </c>
      <c r="AD520" s="39">
        <f t="shared" si="115"/>
        <v>2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 t="str">
        <f t="shared" si="95"/>
        <v>7а</v>
      </c>
      <c r="CS520" s="39" t="str">
        <f t="shared" si="96"/>
        <v>ж</v>
      </c>
      <c r="CT520" s="39">
        <f t="shared" si="96"/>
        <v>4</v>
      </c>
    </row>
    <row r="521" spans="4:98" ht="15" hidden="1" customHeight="1" x14ac:dyDescent="0.2">
      <c r="D521" s="39">
        <f t="shared" si="97"/>
        <v>1</v>
      </c>
      <c r="F521" s="39">
        <f t="shared" si="98"/>
        <v>0</v>
      </c>
      <c r="G521" s="39">
        <f t="shared" ref="G521:Y521" si="116">G19</f>
        <v>1</v>
      </c>
      <c r="H521" s="39">
        <f t="shared" si="116"/>
        <v>1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2</v>
      </c>
      <c r="M521" s="39">
        <f t="shared" si="116"/>
        <v>0</v>
      </c>
      <c r="N521" s="39">
        <f t="shared" si="116"/>
        <v>0</v>
      </c>
      <c r="O521" s="39">
        <f t="shared" si="116"/>
        <v>1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2</v>
      </c>
      <c r="T521" s="39">
        <f t="shared" si="116"/>
        <v>0</v>
      </c>
      <c r="U521" s="39">
        <f t="shared" si="116"/>
        <v>1</v>
      </c>
      <c r="V521" s="39">
        <f t="shared" si="116"/>
        <v>2</v>
      </c>
      <c r="W521" s="39">
        <f t="shared" si="116"/>
        <v>1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1</v>
      </c>
      <c r="AD521" s="39">
        <f t="shared" si="117"/>
        <v>1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 t="str">
        <f t="shared" si="95"/>
        <v>7а</v>
      </c>
      <c r="CS521" s="39" t="str">
        <f t="shared" si="96"/>
        <v>м</v>
      </c>
      <c r="CT521" s="39">
        <f t="shared" si="96"/>
        <v>3</v>
      </c>
    </row>
    <row r="522" spans="4:98" ht="15" hidden="1" customHeight="1" x14ac:dyDescent="0.2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">
      <c r="D523" s="39">
        <f t="shared" si="97"/>
        <v>2</v>
      </c>
      <c r="F523" s="39">
        <f t="shared" si="98"/>
        <v>0</v>
      </c>
      <c r="G523" s="39">
        <f>G21</f>
        <v>1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1</v>
      </c>
      <c r="K523" s="39">
        <f t="shared" si="120"/>
        <v>0</v>
      </c>
      <c r="L523" s="39">
        <f t="shared" si="120"/>
        <v>0</v>
      </c>
      <c r="M523" s="39">
        <f>M21</f>
        <v>2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1</v>
      </c>
      <c r="S523" s="39">
        <f t="shared" si="120"/>
        <v>2</v>
      </c>
      <c r="T523" s="39">
        <f t="shared" si="120"/>
        <v>1</v>
      </c>
      <c r="U523" s="39">
        <f t="shared" si="120"/>
        <v>2</v>
      </c>
      <c r="V523" s="39">
        <f t="shared" si="120"/>
        <v>2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1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 t="str">
        <f t="shared" si="95"/>
        <v>7а</v>
      </c>
      <c r="CS523" s="39" t="str">
        <f t="shared" si="96"/>
        <v>м</v>
      </c>
      <c r="CT523" s="39">
        <f t="shared" si="96"/>
        <v>4</v>
      </c>
    </row>
    <row r="524" spans="4:98" ht="15" hidden="1" customHeight="1" x14ac:dyDescent="0.2">
      <c r="D524" s="39">
        <f t="shared" si="97"/>
        <v>1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1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2</v>
      </c>
      <c r="N524" s="39">
        <f t="shared" si="122"/>
        <v>0</v>
      </c>
      <c r="O524" s="39">
        <f t="shared" si="122"/>
        <v>0</v>
      </c>
      <c r="P524" s="39">
        <f t="shared" si="122"/>
        <v>1</v>
      </c>
      <c r="Q524" s="39">
        <f t="shared" si="122"/>
        <v>0</v>
      </c>
      <c r="R524" s="39">
        <f t="shared" si="122"/>
        <v>1</v>
      </c>
      <c r="S524" s="39">
        <f t="shared" si="122"/>
        <v>2</v>
      </c>
      <c r="T524" s="39">
        <f t="shared" si="122"/>
        <v>1</v>
      </c>
      <c r="U524" s="39">
        <f t="shared" si="122"/>
        <v>0</v>
      </c>
      <c r="V524" s="39">
        <f t="shared" si="122"/>
        <v>2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1</v>
      </c>
      <c r="AC524" s="39">
        <f t="shared" si="123"/>
        <v>1</v>
      </c>
      <c r="AD524" s="39">
        <f t="shared" si="123"/>
        <v>1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 t="str">
        <f t="shared" si="95"/>
        <v>7а</v>
      </c>
      <c r="CS524" s="39" t="str">
        <f t="shared" si="96"/>
        <v>ж</v>
      </c>
      <c r="CT524" s="39">
        <f t="shared" si="96"/>
        <v>4</v>
      </c>
    </row>
    <row r="525" spans="4:98" ht="15" hidden="1" customHeight="1" x14ac:dyDescent="0.2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">
      <c r="D526" s="39">
        <f t="shared" si="97"/>
        <v>2</v>
      </c>
      <c r="F526" s="39">
        <f t="shared" si="98"/>
        <v>0</v>
      </c>
      <c r="G526" s="39">
        <f t="shared" ref="G526:Y526" si="126">G24</f>
        <v>2</v>
      </c>
      <c r="H526" s="39">
        <f t="shared" si="126"/>
        <v>1</v>
      </c>
      <c r="I526" s="39">
        <f t="shared" si="126"/>
        <v>1</v>
      </c>
      <c r="J526" s="39">
        <f t="shared" si="126"/>
        <v>1</v>
      </c>
      <c r="K526" s="39">
        <f t="shared" si="126"/>
        <v>1</v>
      </c>
      <c r="L526" s="39">
        <f t="shared" si="126"/>
        <v>2</v>
      </c>
      <c r="M526" s="39">
        <f t="shared" si="126"/>
        <v>2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1</v>
      </c>
      <c r="S526" s="39">
        <f t="shared" si="126"/>
        <v>2</v>
      </c>
      <c r="T526" s="39">
        <f t="shared" si="126"/>
        <v>0</v>
      </c>
      <c r="U526" s="39">
        <f t="shared" si="126"/>
        <v>2</v>
      </c>
      <c r="V526" s="39">
        <f t="shared" si="126"/>
        <v>2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1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2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 t="str">
        <f t="shared" si="95"/>
        <v>7а</v>
      </c>
      <c r="CS526" s="39" t="str">
        <f t="shared" si="96"/>
        <v>ж</v>
      </c>
      <c r="CT526" s="39">
        <f t="shared" si="96"/>
        <v>4</v>
      </c>
    </row>
    <row r="527" spans="4:98" ht="15" hidden="1" customHeight="1" x14ac:dyDescent="0.2">
      <c r="D527" s="39">
        <f t="shared" si="97"/>
        <v>2</v>
      </c>
      <c r="F527" s="39">
        <f t="shared" si="98"/>
        <v>0</v>
      </c>
      <c r="G527" s="39">
        <f t="shared" ref="G527:Y527" si="128">G25</f>
        <v>1</v>
      </c>
      <c r="H527" s="39">
        <f t="shared" si="128"/>
        <v>1</v>
      </c>
      <c r="I527" s="39">
        <f t="shared" si="128"/>
        <v>0</v>
      </c>
      <c r="J527" s="39">
        <f t="shared" si="128"/>
        <v>1</v>
      </c>
      <c r="K527" s="39">
        <f t="shared" si="128"/>
        <v>0</v>
      </c>
      <c r="L527" s="39">
        <f t="shared" si="128"/>
        <v>0</v>
      </c>
      <c r="M527" s="39">
        <f t="shared" si="128"/>
        <v>2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1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1</v>
      </c>
      <c r="Z527" s="39">
        <f t="shared" ref="Z527:AT527" si="129">Z25</f>
        <v>1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 t="str">
        <f t="shared" si="95"/>
        <v>7а</v>
      </c>
      <c r="CS527" s="39" t="str">
        <f t="shared" si="96"/>
        <v>ж</v>
      </c>
      <c r="CT527" s="39">
        <f t="shared" si="96"/>
        <v>3</v>
      </c>
    </row>
    <row r="528" spans="4:98" ht="15" hidden="1" customHeight="1" x14ac:dyDescent="0.2">
      <c r="D528" s="39">
        <f t="shared" si="97"/>
        <v>1</v>
      </c>
      <c r="F528" s="39">
        <f t="shared" si="98"/>
        <v>0</v>
      </c>
      <c r="G528" s="39">
        <f t="shared" ref="G528:Y528" si="130">G26</f>
        <v>1</v>
      </c>
      <c r="H528" s="39">
        <f t="shared" si="130"/>
        <v>1</v>
      </c>
      <c r="I528" s="39">
        <f t="shared" si="130"/>
        <v>1</v>
      </c>
      <c r="J528" s="39">
        <f t="shared" si="130"/>
        <v>1</v>
      </c>
      <c r="K528" s="39">
        <f t="shared" si="130"/>
        <v>2</v>
      </c>
      <c r="L528" s="39">
        <f t="shared" si="130"/>
        <v>0</v>
      </c>
      <c r="M528" s="39">
        <f t="shared" si="130"/>
        <v>2</v>
      </c>
      <c r="N528" s="39">
        <f t="shared" si="130"/>
        <v>0</v>
      </c>
      <c r="O528" s="39">
        <f t="shared" si="130"/>
        <v>1</v>
      </c>
      <c r="P528" s="39">
        <f t="shared" si="130"/>
        <v>2</v>
      </c>
      <c r="Q528" s="39">
        <f t="shared" si="130"/>
        <v>2</v>
      </c>
      <c r="R528" s="39">
        <f t="shared" si="130"/>
        <v>1</v>
      </c>
      <c r="S528" s="39">
        <f t="shared" si="130"/>
        <v>2</v>
      </c>
      <c r="T528" s="39">
        <f t="shared" si="130"/>
        <v>1</v>
      </c>
      <c r="U528" s="39">
        <f t="shared" si="130"/>
        <v>2</v>
      </c>
      <c r="V528" s="39">
        <f t="shared" si="130"/>
        <v>3</v>
      </c>
      <c r="W528" s="39">
        <f t="shared" si="130"/>
        <v>1</v>
      </c>
      <c r="X528" s="39">
        <f t="shared" si="130"/>
        <v>1</v>
      </c>
      <c r="Y528" s="39">
        <f t="shared" si="130"/>
        <v>0</v>
      </c>
      <c r="Z528" s="39">
        <f t="shared" ref="Z528:AT528" si="131">Z26</f>
        <v>1</v>
      </c>
      <c r="AA528" s="39">
        <f t="shared" si="131"/>
        <v>1</v>
      </c>
      <c r="AB528" s="39">
        <f t="shared" si="131"/>
        <v>1</v>
      </c>
      <c r="AC528" s="39">
        <f t="shared" si="131"/>
        <v>1</v>
      </c>
      <c r="AD528" s="39">
        <f t="shared" si="131"/>
        <v>2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 t="str">
        <f t="shared" si="95"/>
        <v>7а</v>
      </c>
      <c r="CS528" s="39" t="str">
        <f t="shared" si="96"/>
        <v>м</v>
      </c>
      <c r="CT528" s="39">
        <f t="shared" si="96"/>
        <v>5</v>
      </c>
    </row>
    <row r="529" spans="4:98" ht="15" hidden="1" customHeight="1" x14ac:dyDescent="0.2">
      <c r="D529" s="39">
        <f t="shared" si="97"/>
        <v>1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1</v>
      </c>
      <c r="J529" s="39">
        <f t="shared" si="132"/>
        <v>0</v>
      </c>
      <c r="K529" s="39">
        <f t="shared" si="132"/>
        <v>2</v>
      </c>
      <c r="L529" s="39">
        <f t="shared" si="132"/>
        <v>0</v>
      </c>
      <c r="M529" s="39">
        <f t="shared" si="132"/>
        <v>2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1</v>
      </c>
      <c r="X529" s="39">
        <f t="shared" si="132"/>
        <v>1</v>
      </c>
      <c r="Y529" s="39">
        <f t="shared" si="132"/>
        <v>1</v>
      </c>
      <c r="Z529" s="39">
        <f t="shared" ref="Z529:AT529" si="133">Z27</f>
        <v>1</v>
      </c>
      <c r="AA529" s="39">
        <f t="shared" si="133"/>
        <v>1</v>
      </c>
      <c r="AB529" s="39">
        <f t="shared" si="133"/>
        <v>1</v>
      </c>
      <c r="AC529" s="39">
        <f t="shared" si="133"/>
        <v>1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 t="str">
        <f t="shared" si="95"/>
        <v>7а</v>
      </c>
      <c r="CS529" s="39" t="str">
        <f t="shared" si="96"/>
        <v>ж</v>
      </c>
      <c r="CT529" s="39">
        <f t="shared" si="96"/>
        <v>3</v>
      </c>
    </row>
    <row r="530" spans="4:98" ht="15" hidden="1" customHeight="1" x14ac:dyDescent="0.2">
      <c r="D530" s="39">
        <f t="shared" si="97"/>
        <v>2</v>
      </c>
      <c r="F530" s="39">
        <f t="shared" si="98"/>
        <v>0</v>
      </c>
      <c r="G530" s="39">
        <f t="shared" ref="G530:Y530" si="134">G28</f>
        <v>1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2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1</v>
      </c>
      <c r="U530" s="39">
        <f t="shared" si="134"/>
        <v>1</v>
      </c>
      <c r="V530" s="39">
        <f t="shared" si="134"/>
        <v>1</v>
      </c>
      <c r="W530" s="39">
        <f t="shared" si="134"/>
        <v>1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1</v>
      </c>
      <c r="AA530" s="39">
        <f t="shared" si="135"/>
        <v>0</v>
      </c>
      <c r="AB530" s="39">
        <f t="shared" si="135"/>
        <v>1</v>
      </c>
      <c r="AC530" s="39">
        <f t="shared" si="135"/>
        <v>1</v>
      </c>
      <c r="AD530" s="39">
        <f t="shared" si="135"/>
        <v>1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 t="str">
        <f t="shared" si="95"/>
        <v>7а</v>
      </c>
      <c r="CS530" s="39" t="str">
        <f t="shared" si="96"/>
        <v>м</v>
      </c>
      <c r="CT530" s="39">
        <f t="shared" si="96"/>
        <v>3</v>
      </c>
    </row>
    <row r="531" spans="4:98" ht="15" hidden="1" customHeight="1" x14ac:dyDescent="0.2">
      <c r="D531" s="39">
        <f t="shared" si="97"/>
        <v>2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1</v>
      </c>
      <c r="I531" s="39">
        <f t="shared" si="136"/>
        <v>0</v>
      </c>
      <c r="J531" s="39">
        <f t="shared" si="136"/>
        <v>1</v>
      </c>
      <c r="K531" s="39">
        <f t="shared" si="136"/>
        <v>0</v>
      </c>
      <c r="L531" s="39">
        <f t="shared" si="136"/>
        <v>0</v>
      </c>
      <c r="M531" s="39">
        <f t="shared" si="136"/>
        <v>2</v>
      </c>
      <c r="N531" s="39">
        <f t="shared" si="136"/>
        <v>0</v>
      </c>
      <c r="O531" s="39">
        <f t="shared" si="136"/>
        <v>0</v>
      </c>
      <c r="P531" s="39">
        <f t="shared" si="136"/>
        <v>1</v>
      </c>
      <c r="Q531" s="39">
        <f t="shared" si="136"/>
        <v>0</v>
      </c>
      <c r="R531" s="39">
        <f t="shared" si="136"/>
        <v>1</v>
      </c>
      <c r="S531" s="39">
        <f t="shared" si="136"/>
        <v>2</v>
      </c>
      <c r="T531" s="39">
        <f t="shared" si="136"/>
        <v>0</v>
      </c>
      <c r="U531" s="39">
        <f t="shared" si="136"/>
        <v>2</v>
      </c>
      <c r="V531" s="39">
        <f t="shared" si="136"/>
        <v>2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1</v>
      </c>
      <c r="AB531" s="39">
        <f t="shared" si="137"/>
        <v>1</v>
      </c>
      <c r="AC531" s="39">
        <f t="shared" si="137"/>
        <v>1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 t="str">
        <f t="shared" si="95"/>
        <v>7а</v>
      </c>
      <c r="CS531" s="39" t="str">
        <f t="shared" si="96"/>
        <v>м</v>
      </c>
      <c r="CT531" s="39">
        <f t="shared" si="96"/>
        <v>4</v>
      </c>
    </row>
    <row r="532" spans="4:98" ht="15" hidden="1" customHeight="1" x14ac:dyDescent="0.2">
      <c r="D532" s="39">
        <f t="shared" si="97"/>
        <v>2</v>
      </c>
      <c r="F532" s="39">
        <f t="shared" si="98"/>
        <v>0</v>
      </c>
      <c r="G532" s="39">
        <f t="shared" ref="G532:Y532" si="138">G30</f>
        <v>1</v>
      </c>
      <c r="H532" s="39">
        <f t="shared" si="138"/>
        <v>1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2</v>
      </c>
      <c r="N532" s="39">
        <f t="shared" si="138"/>
        <v>0</v>
      </c>
      <c r="O532" s="39">
        <f t="shared" si="138"/>
        <v>0</v>
      </c>
      <c r="P532" s="39">
        <f t="shared" si="138"/>
        <v>1</v>
      </c>
      <c r="Q532" s="39">
        <f t="shared" si="138"/>
        <v>0</v>
      </c>
      <c r="R532" s="39">
        <f t="shared" si="138"/>
        <v>1</v>
      </c>
      <c r="S532" s="39">
        <f t="shared" si="138"/>
        <v>2</v>
      </c>
      <c r="T532" s="39">
        <f t="shared" si="138"/>
        <v>0</v>
      </c>
      <c r="U532" s="39">
        <f t="shared" si="138"/>
        <v>2</v>
      </c>
      <c r="V532" s="39">
        <f t="shared" si="138"/>
        <v>2</v>
      </c>
      <c r="W532" s="39">
        <f t="shared" si="138"/>
        <v>1</v>
      </c>
      <c r="X532" s="39">
        <f t="shared" si="138"/>
        <v>1</v>
      </c>
      <c r="Y532" s="39">
        <f t="shared" si="138"/>
        <v>0</v>
      </c>
      <c r="Z532" s="39">
        <f t="shared" ref="Z532:AT532" si="139">Z30</f>
        <v>1</v>
      </c>
      <c r="AA532" s="39">
        <f t="shared" si="139"/>
        <v>1</v>
      </c>
      <c r="AB532" s="39">
        <f t="shared" si="139"/>
        <v>1</v>
      </c>
      <c r="AC532" s="39">
        <f t="shared" si="139"/>
        <v>1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 t="str">
        <f t="shared" si="95"/>
        <v>7б</v>
      </c>
      <c r="CS532" s="39" t="str">
        <f t="shared" ref="CS532:CT551" si="140">CS30</f>
        <v>м</v>
      </c>
      <c r="CT532" s="39">
        <f t="shared" si="140"/>
        <v>4</v>
      </c>
    </row>
    <row r="533" spans="4:98" ht="15" hidden="1" customHeight="1" x14ac:dyDescent="0.2">
      <c r="D533" s="39">
        <f t="shared" si="97"/>
        <v>1</v>
      </c>
      <c r="F533" s="39">
        <f t="shared" si="98"/>
        <v>0</v>
      </c>
      <c r="G533" s="39">
        <f t="shared" ref="G533:Y533" si="141">G31</f>
        <v>2</v>
      </c>
      <c r="H533" s="39">
        <f t="shared" si="141"/>
        <v>2</v>
      </c>
      <c r="I533" s="39">
        <f t="shared" si="141"/>
        <v>1</v>
      </c>
      <c r="J533" s="39">
        <f t="shared" si="141"/>
        <v>1</v>
      </c>
      <c r="K533" s="39">
        <f t="shared" si="141"/>
        <v>2</v>
      </c>
      <c r="L533" s="39">
        <f t="shared" si="141"/>
        <v>2</v>
      </c>
      <c r="M533" s="39">
        <f t="shared" si="141"/>
        <v>2</v>
      </c>
      <c r="N533" s="39">
        <f t="shared" si="141"/>
        <v>0</v>
      </c>
      <c r="O533" s="39">
        <f t="shared" si="141"/>
        <v>1</v>
      </c>
      <c r="P533" s="39">
        <f t="shared" si="141"/>
        <v>2</v>
      </c>
      <c r="Q533" s="39">
        <f t="shared" si="141"/>
        <v>2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1</v>
      </c>
      <c r="Z533" s="39">
        <f t="shared" ref="Z533:AT533" si="142">Z31</f>
        <v>1</v>
      </c>
      <c r="AA533" s="39">
        <f t="shared" si="142"/>
        <v>1</v>
      </c>
      <c r="AB533" s="39">
        <f t="shared" si="142"/>
        <v>0</v>
      </c>
      <c r="AC533" s="39">
        <f t="shared" si="142"/>
        <v>0</v>
      </c>
      <c r="AD533" s="39">
        <f t="shared" si="142"/>
        <v>1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 t="str">
        <f t="shared" si="95"/>
        <v>7б</v>
      </c>
      <c r="CS533" s="39" t="str">
        <f t="shared" si="140"/>
        <v>ж</v>
      </c>
      <c r="CT533" s="39">
        <f t="shared" si="140"/>
        <v>4</v>
      </c>
    </row>
    <row r="534" spans="4:98" ht="15" hidden="1" customHeight="1" x14ac:dyDescent="0.2">
      <c r="D534" s="39">
        <f t="shared" si="97"/>
        <v>2</v>
      </c>
      <c r="F534" s="39">
        <f t="shared" si="98"/>
        <v>0</v>
      </c>
      <c r="G534" s="39">
        <f t="shared" ref="G534:Y534" si="143">G32</f>
        <v>1</v>
      </c>
      <c r="H534" s="39">
        <f t="shared" si="143"/>
        <v>1</v>
      </c>
      <c r="I534" s="39">
        <f t="shared" si="143"/>
        <v>0</v>
      </c>
      <c r="J534" s="39">
        <f t="shared" si="143"/>
        <v>1</v>
      </c>
      <c r="K534" s="39">
        <f t="shared" si="143"/>
        <v>0</v>
      </c>
      <c r="L534" s="39">
        <f t="shared" si="143"/>
        <v>0</v>
      </c>
      <c r="M534" s="39">
        <f t="shared" si="143"/>
        <v>2</v>
      </c>
      <c r="N534" s="39">
        <f t="shared" si="143"/>
        <v>1</v>
      </c>
      <c r="O534" s="39">
        <f t="shared" si="143"/>
        <v>0</v>
      </c>
      <c r="P534" s="39">
        <f t="shared" si="143"/>
        <v>1</v>
      </c>
      <c r="Q534" s="39">
        <f t="shared" si="143"/>
        <v>0</v>
      </c>
      <c r="R534" s="39">
        <f t="shared" si="143"/>
        <v>1</v>
      </c>
      <c r="S534" s="39">
        <f t="shared" si="143"/>
        <v>2</v>
      </c>
      <c r="T534" s="39">
        <f t="shared" si="143"/>
        <v>1</v>
      </c>
      <c r="U534" s="39">
        <f t="shared" si="143"/>
        <v>1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1</v>
      </c>
      <c r="AC534" s="39">
        <f t="shared" si="144"/>
        <v>1</v>
      </c>
      <c r="AD534" s="39">
        <f t="shared" si="144"/>
        <v>1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 t="str">
        <f t="shared" si="95"/>
        <v>7б</v>
      </c>
      <c r="CS534" s="39" t="str">
        <f t="shared" si="140"/>
        <v>ж</v>
      </c>
      <c r="CT534" s="39">
        <f t="shared" si="140"/>
        <v>4</v>
      </c>
    </row>
    <row r="535" spans="4:98" ht="15" hidden="1" customHeight="1" x14ac:dyDescent="0.2">
      <c r="D535" s="39">
        <f t="shared" si="97"/>
        <v>2</v>
      </c>
      <c r="F535" s="39">
        <f t="shared" si="98"/>
        <v>0</v>
      </c>
      <c r="G535" s="39">
        <f t="shared" ref="G535:Y535" si="145">G33</f>
        <v>2</v>
      </c>
      <c r="H535" s="39">
        <f t="shared" si="145"/>
        <v>0</v>
      </c>
      <c r="I535" s="39">
        <f t="shared" si="145"/>
        <v>0</v>
      </c>
      <c r="J535" s="39">
        <f t="shared" si="145"/>
        <v>1</v>
      </c>
      <c r="K535" s="39">
        <f t="shared" si="145"/>
        <v>0</v>
      </c>
      <c r="L535" s="39">
        <f t="shared" si="145"/>
        <v>0</v>
      </c>
      <c r="M535" s="39">
        <f t="shared" si="145"/>
        <v>2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1</v>
      </c>
      <c r="S535" s="39">
        <f t="shared" si="145"/>
        <v>2</v>
      </c>
      <c r="T535" s="39">
        <f t="shared" si="145"/>
        <v>0</v>
      </c>
      <c r="U535" s="39">
        <f t="shared" si="145"/>
        <v>1</v>
      </c>
      <c r="V535" s="39">
        <f t="shared" si="145"/>
        <v>1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1</v>
      </c>
      <c r="AA535" s="39">
        <f t="shared" si="146"/>
        <v>1</v>
      </c>
      <c r="AB535" s="39">
        <f t="shared" si="146"/>
        <v>1</v>
      </c>
      <c r="AC535" s="39">
        <f t="shared" si="146"/>
        <v>1</v>
      </c>
      <c r="AD535" s="39">
        <f t="shared" si="146"/>
        <v>1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 t="str">
        <f t="shared" si="95"/>
        <v>7б</v>
      </c>
      <c r="CS535" s="39" t="str">
        <f t="shared" si="140"/>
        <v>м</v>
      </c>
      <c r="CT535" s="39">
        <f t="shared" si="140"/>
        <v>3</v>
      </c>
    </row>
    <row r="536" spans="4:98" ht="15" hidden="1" customHeight="1" x14ac:dyDescent="0.2">
      <c r="D536" s="39">
        <f t="shared" si="97"/>
        <v>1</v>
      </c>
      <c r="F536" s="39">
        <f t="shared" si="98"/>
        <v>0</v>
      </c>
      <c r="G536" s="39">
        <f t="shared" ref="G536:Y536" si="147">G34</f>
        <v>1</v>
      </c>
      <c r="H536" s="39">
        <f t="shared" si="147"/>
        <v>2</v>
      </c>
      <c r="I536" s="39">
        <f t="shared" si="147"/>
        <v>1</v>
      </c>
      <c r="J536" s="39">
        <f t="shared" si="147"/>
        <v>1</v>
      </c>
      <c r="K536" s="39">
        <f t="shared" si="147"/>
        <v>0</v>
      </c>
      <c r="L536" s="39">
        <f t="shared" si="147"/>
        <v>0</v>
      </c>
      <c r="M536" s="39">
        <f t="shared" si="147"/>
        <v>2</v>
      </c>
      <c r="N536" s="39">
        <f t="shared" si="147"/>
        <v>0</v>
      </c>
      <c r="O536" s="39">
        <f t="shared" si="147"/>
        <v>0</v>
      </c>
      <c r="P536" s="39">
        <f t="shared" si="147"/>
        <v>2</v>
      </c>
      <c r="Q536" s="39">
        <f t="shared" si="147"/>
        <v>0</v>
      </c>
      <c r="R536" s="39">
        <f t="shared" si="147"/>
        <v>1</v>
      </c>
      <c r="S536" s="39">
        <f t="shared" si="147"/>
        <v>2</v>
      </c>
      <c r="T536" s="39">
        <f t="shared" si="147"/>
        <v>1</v>
      </c>
      <c r="U536" s="39">
        <f t="shared" si="147"/>
        <v>1</v>
      </c>
      <c r="V536" s="39">
        <f t="shared" si="147"/>
        <v>3</v>
      </c>
      <c r="W536" s="39">
        <f t="shared" si="147"/>
        <v>1</v>
      </c>
      <c r="X536" s="39">
        <f t="shared" si="147"/>
        <v>1</v>
      </c>
      <c r="Y536" s="39">
        <f t="shared" si="147"/>
        <v>1</v>
      </c>
      <c r="Z536" s="39">
        <f t="shared" ref="Z536:AT536" si="148">Z34</f>
        <v>1</v>
      </c>
      <c r="AA536" s="39">
        <f t="shared" si="148"/>
        <v>1</v>
      </c>
      <c r="AB536" s="39">
        <f t="shared" si="148"/>
        <v>1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 t="str">
        <f t="shared" si="95"/>
        <v>7б</v>
      </c>
      <c r="CS536" s="39" t="str">
        <f t="shared" si="140"/>
        <v>м</v>
      </c>
      <c r="CT536" s="39">
        <f t="shared" si="140"/>
        <v>4</v>
      </c>
    </row>
    <row r="537" spans="4:98" ht="15" hidden="1" customHeight="1" x14ac:dyDescent="0.2">
      <c r="D537" s="39">
        <f t="shared" si="97"/>
        <v>1</v>
      </c>
      <c r="F537" s="39">
        <f t="shared" si="98"/>
        <v>0</v>
      </c>
      <c r="G537" s="39">
        <f t="shared" ref="G537:Y537" si="149">G35</f>
        <v>2</v>
      </c>
      <c r="H537" s="39">
        <f t="shared" si="149"/>
        <v>1</v>
      </c>
      <c r="I537" s="39">
        <f t="shared" si="149"/>
        <v>1</v>
      </c>
      <c r="J537" s="39">
        <f t="shared" si="149"/>
        <v>1</v>
      </c>
      <c r="K537" s="39">
        <f t="shared" si="149"/>
        <v>2</v>
      </c>
      <c r="L537" s="39">
        <f t="shared" si="149"/>
        <v>0</v>
      </c>
      <c r="M537" s="39">
        <f t="shared" si="149"/>
        <v>2</v>
      </c>
      <c r="N537" s="39">
        <f t="shared" si="149"/>
        <v>1</v>
      </c>
      <c r="O537" s="39">
        <f t="shared" si="149"/>
        <v>1</v>
      </c>
      <c r="P537" s="39">
        <f t="shared" si="149"/>
        <v>2</v>
      </c>
      <c r="Q537" s="39">
        <f t="shared" si="149"/>
        <v>0</v>
      </c>
      <c r="R537" s="39">
        <f t="shared" si="149"/>
        <v>1</v>
      </c>
      <c r="S537" s="39">
        <f t="shared" si="149"/>
        <v>1</v>
      </c>
      <c r="T537" s="39">
        <f t="shared" si="149"/>
        <v>1</v>
      </c>
      <c r="U537" s="39">
        <f t="shared" si="149"/>
        <v>1</v>
      </c>
      <c r="V537" s="39">
        <f t="shared" si="149"/>
        <v>0</v>
      </c>
      <c r="W537" s="39">
        <f t="shared" si="149"/>
        <v>1</v>
      </c>
      <c r="X537" s="39">
        <f t="shared" si="149"/>
        <v>1</v>
      </c>
      <c r="Y537" s="39">
        <f t="shared" si="149"/>
        <v>1</v>
      </c>
      <c r="Z537" s="39">
        <f t="shared" ref="Z537:AT537" si="150">Z35</f>
        <v>1</v>
      </c>
      <c r="AA537" s="39">
        <f t="shared" si="150"/>
        <v>1</v>
      </c>
      <c r="AB537" s="39">
        <f t="shared" si="150"/>
        <v>1</v>
      </c>
      <c r="AC537" s="39">
        <f t="shared" si="150"/>
        <v>1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 t="str">
        <f t="shared" si="95"/>
        <v>7б</v>
      </c>
      <c r="CS537" s="39" t="str">
        <f t="shared" si="140"/>
        <v>ж</v>
      </c>
      <c r="CT537" s="39">
        <f t="shared" si="140"/>
        <v>4</v>
      </c>
    </row>
    <row r="538" spans="4:98" ht="15" hidden="1" customHeight="1" x14ac:dyDescent="0.2">
      <c r="D538" s="39">
        <f t="shared" si="97"/>
        <v>2</v>
      </c>
      <c r="F538" s="39">
        <f t="shared" si="98"/>
        <v>0</v>
      </c>
      <c r="G538" s="39">
        <f t="shared" ref="G538:Y538" si="151">G36</f>
        <v>2</v>
      </c>
      <c r="H538" s="39">
        <f t="shared" si="151"/>
        <v>1</v>
      </c>
      <c r="I538" s="39">
        <f t="shared" si="151"/>
        <v>0</v>
      </c>
      <c r="J538" s="39">
        <f t="shared" si="151"/>
        <v>1</v>
      </c>
      <c r="K538" s="39">
        <f t="shared" si="151"/>
        <v>0</v>
      </c>
      <c r="L538" s="39">
        <f t="shared" si="151"/>
        <v>0</v>
      </c>
      <c r="M538" s="39">
        <f t="shared" si="151"/>
        <v>2</v>
      </c>
      <c r="N538" s="39">
        <f t="shared" si="151"/>
        <v>1</v>
      </c>
      <c r="O538" s="39">
        <f t="shared" si="151"/>
        <v>1</v>
      </c>
      <c r="P538" s="39">
        <f t="shared" si="151"/>
        <v>1</v>
      </c>
      <c r="Q538" s="39">
        <f t="shared" si="151"/>
        <v>1</v>
      </c>
      <c r="R538" s="39">
        <f t="shared" si="151"/>
        <v>0</v>
      </c>
      <c r="S538" s="39">
        <f t="shared" si="151"/>
        <v>2</v>
      </c>
      <c r="T538" s="39">
        <f t="shared" si="151"/>
        <v>0</v>
      </c>
      <c r="U538" s="39">
        <f t="shared" si="151"/>
        <v>1</v>
      </c>
      <c r="V538" s="39">
        <f t="shared" si="151"/>
        <v>2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1</v>
      </c>
      <c r="AA538" s="39">
        <f t="shared" si="152"/>
        <v>1</v>
      </c>
      <c r="AB538" s="39">
        <f t="shared" si="152"/>
        <v>1</v>
      </c>
      <c r="AC538" s="39">
        <f t="shared" si="152"/>
        <v>1</v>
      </c>
      <c r="AD538" s="39">
        <f t="shared" si="152"/>
        <v>1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 t="str">
        <f t="shared" si="95"/>
        <v>7б</v>
      </c>
      <c r="CS538" s="39" t="str">
        <f t="shared" si="140"/>
        <v>ж</v>
      </c>
      <c r="CT538" s="39">
        <f t="shared" si="140"/>
        <v>4</v>
      </c>
    </row>
    <row r="539" spans="4:98" ht="15" hidden="1" customHeight="1" x14ac:dyDescent="0.2">
      <c r="D539" s="39">
        <f t="shared" si="97"/>
        <v>1</v>
      </c>
      <c r="F539" s="39">
        <f t="shared" si="98"/>
        <v>0</v>
      </c>
      <c r="G539" s="39">
        <f t="shared" ref="G539:Y539" si="153">G37</f>
        <v>1</v>
      </c>
      <c r="H539" s="39">
        <f t="shared" si="153"/>
        <v>1</v>
      </c>
      <c r="I539" s="39">
        <f t="shared" si="153"/>
        <v>1</v>
      </c>
      <c r="J539" s="39">
        <f t="shared" si="153"/>
        <v>0</v>
      </c>
      <c r="K539" s="39">
        <f t="shared" si="153"/>
        <v>2</v>
      </c>
      <c r="L539" s="39">
        <f t="shared" si="153"/>
        <v>2</v>
      </c>
      <c r="M539" s="39">
        <f t="shared" si="153"/>
        <v>2</v>
      </c>
      <c r="N539" s="39">
        <f t="shared" si="153"/>
        <v>0</v>
      </c>
      <c r="O539" s="39">
        <f t="shared" si="153"/>
        <v>0</v>
      </c>
      <c r="P539" s="39">
        <f t="shared" si="153"/>
        <v>1</v>
      </c>
      <c r="Q539" s="39">
        <f t="shared" si="153"/>
        <v>0</v>
      </c>
      <c r="R539" s="39">
        <f t="shared" si="153"/>
        <v>1</v>
      </c>
      <c r="S539" s="39">
        <f t="shared" si="153"/>
        <v>2</v>
      </c>
      <c r="T539" s="39">
        <f t="shared" si="153"/>
        <v>1</v>
      </c>
      <c r="U539" s="39">
        <f t="shared" si="153"/>
        <v>1</v>
      </c>
      <c r="V539" s="39">
        <f t="shared" si="153"/>
        <v>0</v>
      </c>
      <c r="W539" s="39">
        <f t="shared" si="153"/>
        <v>1</v>
      </c>
      <c r="X539" s="39">
        <f t="shared" si="153"/>
        <v>0</v>
      </c>
      <c r="Y539" s="39">
        <f t="shared" si="153"/>
        <v>1</v>
      </c>
      <c r="Z539" s="39">
        <f t="shared" ref="Z539:AT539" si="154">Z37</f>
        <v>1</v>
      </c>
      <c r="AA539" s="39">
        <f t="shared" si="154"/>
        <v>0</v>
      </c>
      <c r="AB539" s="39">
        <f t="shared" si="154"/>
        <v>1</v>
      </c>
      <c r="AC539" s="39">
        <f t="shared" si="154"/>
        <v>1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 t="str">
        <f t="shared" si="95"/>
        <v>7б</v>
      </c>
      <c r="CS539" s="39" t="str">
        <f t="shared" si="140"/>
        <v>ж</v>
      </c>
      <c r="CT539" s="39">
        <f t="shared" si="140"/>
        <v>4</v>
      </c>
    </row>
    <row r="540" spans="4:98" ht="15" hidden="1" customHeight="1" x14ac:dyDescent="0.2">
      <c r="D540" s="39">
        <f t="shared" si="97"/>
        <v>1</v>
      </c>
      <c r="F540" s="39">
        <f t="shared" si="98"/>
        <v>0</v>
      </c>
      <c r="G540" s="39">
        <f t="shared" ref="G540:Y540" si="155">G38</f>
        <v>1</v>
      </c>
      <c r="H540" s="39">
        <f t="shared" si="155"/>
        <v>1</v>
      </c>
      <c r="I540" s="39">
        <f t="shared" si="155"/>
        <v>1</v>
      </c>
      <c r="J540" s="39">
        <f t="shared" si="155"/>
        <v>0</v>
      </c>
      <c r="K540" s="39">
        <f t="shared" si="155"/>
        <v>2</v>
      </c>
      <c r="L540" s="39">
        <f t="shared" si="155"/>
        <v>2</v>
      </c>
      <c r="M540" s="39">
        <f t="shared" si="155"/>
        <v>2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1</v>
      </c>
      <c r="S540" s="39">
        <f t="shared" si="155"/>
        <v>2</v>
      </c>
      <c r="T540" s="39">
        <f t="shared" si="155"/>
        <v>1</v>
      </c>
      <c r="U540" s="39">
        <f t="shared" si="155"/>
        <v>2</v>
      </c>
      <c r="V540" s="39">
        <f t="shared" si="155"/>
        <v>0</v>
      </c>
      <c r="W540" s="39">
        <f t="shared" si="155"/>
        <v>1</v>
      </c>
      <c r="X540" s="39">
        <f t="shared" si="155"/>
        <v>1</v>
      </c>
      <c r="Y540" s="39">
        <f t="shared" si="155"/>
        <v>1</v>
      </c>
      <c r="Z540" s="39">
        <f t="shared" ref="Z540:AT540" si="156">Z38</f>
        <v>1</v>
      </c>
      <c r="AA540" s="39">
        <f t="shared" si="156"/>
        <v>1</v>
      </c>
      <c r="AB540" s="39">
        <f t="shared" si="156"/>
        <v>1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 t="str">
        <f t="shared" si="95"/>
        <v>7б</v>
      </c>
      <c r="CS540" s="39" t="str">
        <f t="shared" si="140"/>
        <v>ж</v>
      </c>
      <c r="CT540" s="39">
        <f t="shared" si="140"/>
        <v>4</v>
      </c>
    </row>
    <row r="541" spans="4:98" ht="15" hidden="1" customHeight="1" x14ac:dyDescent="0.2">
      <c r="D541" s="39">
        <f t="shared" si="97"/>
        <v>2</v>
      </c>
      <c r="F541" s="39">
        <f t="shared" si="98"/>
        <v>0</v>
      </c>
      <c r="G541" s="39">
        <f t="shared" ref="G541:Y541" si="157">G39</f>
        <v>1</v>
      </c>
      <c r="H541" s="39">
        <f t="shared" si="157"/>
        <v>1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2</v>
      </c>
      <c r="N541" s="39">
        <f t="shared" si="157"/>
        <v>1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1</v>
      </c>
      <c r="S541" s="39">
        <f t="shared" si="157"/>
        <v>2</v>
      </c>
      <c r="T541" s="39">
        <f t="shared" si="157"/>
        <v>1</v>
      </c>
      <c r="U541" s="39">
        <f t="shared" si="157"/>
        <v>2</v>
      </c>
      <c r="V541" s="39">
        <f t="shared" si="157"/>
        <v>0</v>
      </c>
      <c r="W541" s="39">
        <f t="shared" si="157"/>
        <v>1</v>
      </c>
      <c r="X541" s="39">
        <f t="shared" si="157"/>
        <v>1</v>
      </c>
      <c r="Y541" s="39">
        <f t="shared" si="157"/>
        <v>1</v>
      </c>
      <c r="Z541" s="39">
        <f t="shared" ref="Z541:AT541" si="158">Z39</f>
        <v>1</v>
      </c>
      <c r="AA541" s="39">
        <f t="shared" si="158"/>
        <v>1</v>
      </c>
      <c r="AB541" s="39">
        <f t="shared" si="158"/>
        <v>1</v>
      </c>
      <c r="AC541" s="39">
        <f t="shared" si="158"/>
        <v>1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 t="str">
        <f t="shared" si="95"/>
        <v>7б</v>
      </c>
      <c r="CS541" s="39" t="str">
        <f t="shared" si="140"/>
        <v>ж</v>
      </c>
      <c r="CT541" s="39">
        <f t="shared" si="140"/>
        <v>3</v>
      </c>
    </row>
    <row r="542" spans="4:98" ht="15" hidden="1" customHeight="1" x14ac:dyDescent="0.2">
      <c r="D542" s="39">
        <f t="shared" si="97"/>
        <v>2</v>
      </c>
      <c r="F542" s="39">
        <f t="shared" si="98"/>
        <v>0</v>
      </c>
      <c r="G542" s="39">
        <f t="shared" ref="G542:Y542" si="159">G40</f>
        <v>1</v>
      </c>
      <c r="H542" s="39">
        <f t="shared" si="159"/>
        <v>1</v>
      </c>
      <c r="I542" s="39">
        <f t="shared" si="159"/>
        <v>0</v>
      </c>
      <c r="J542" s="39">
        <f t="shared" si="159"/>
        <v>1</v>
      </c>
      <c r="K542" s="39">
        <f t="shared" si="159"/>
        <v>1</v>
      </c>
      <c r="L542" s="39">
        <f t="shared" si="159"/>
        <v>0</v>
      </c>
      <c r="M542" s="39">
        <f t="shared" si="159"/>
        <v>2</v>
      </c>
      <c r="N542" s="39">
        <f t="shared" si="159"/>
        <v>0</v>
      </c>
      <c r="O542" s="39">
        <f t="shared" si="159"/>
        <v>0</v>
      </c>
      <c r="P542" s="39">
        <f t="shared" si="159"/>
        <v>1</v>
      </c>
      <c r="Q542" s="39">
        <f t="shared" si="159"/>
        <v>0</v>
      </c>
      <c r="R542" s="39">
        <f t="shared" si="159"/>
        <v>1</v>
      </c>
      <c r="S542" s="39">
        <f t="shared" si="159"/>
        <v>2</v>
      </c>
      <c r="T542" s="39">
        <f t="shared" si="159"/>
        <v>1</v>
      </c>
      <c r="U542" s="39">
        <f t="shared" si="159"/>
        <v>0</v>
      </c>
      <c r="V542" s="39">
        <f t="shared" si="159"/>
        <v>2</v>
      </c>
      <c r="W542" s="39">
        <f t="shared" si="159"/>
        <v>1</v>
      </c>
      <c r="X542" s="39">
        <f t="shared" si="159"/>
        <v>1</v>
      </c>
      <c r="Y542" s="39">
        <f t="shared" si="159"/>
        <v>1</v>
      </c>
      <c r="Z542" s="39">
        <f t="shared" ref="Z542:AT542" si="160">Z40</f>
        <v>1</v>
      </c>
      <c r="AA542" s="39">
        <f t="shared" si="160"/>
        <v>1</v>
      </c>
      <c r="AB542" s="39">
        <f t="shared" si="160"/>
        <v>1</v>
      </c>
      <c r="AC542" s="39">
        <f t="shared" si="160"/>
        <v>1</v>
      </c>
      <c r="AD542" s="39">
        <f t="shared" si="160"/>
        <v>1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 t="str">
        <f t="shared" si="95"/>
        <v>7б</v>
      </c>
      <c r="CS542" s="39" t="str">
        <f t="shared" si="140"/>
        <v>ж</v>
      </c>
      <c r="CT542" s="39">
        <f t="shared" si="140"/>
        <v>4</v>
      </c>
    </row>
    <row r="543" spans="4:98" ht="15" hidden="1" customHeight="1" x14ac:dyDescent="0.2">
      <c r="D543" s="39">
        <f t="shared" si="97"/>
        <v>1</v>
      </c>
      <c r="F543" s="39">
        <f t="shared" si="98"/>
        <v>0</v>
      </c>
      <c r="G543" s="39">
        <f t="shared" ref="G543:Y543" si="161">G41</f>
        <v>1</v>
      </c>
      <c r="H543" s="39">
        <f t="shared" si="161"/>
        <v>1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2</v>
      </c>
      <c r="M543" s="39">
        <f t="shared" si="161"/>
        <v>2</v>
      </c>
      <c r="N543" s="39">
        <f t="shared" si="161"/>
        <v>1</v>
      </c>
      <c r="O543" s="39">
        <f t="shared" si="161"/>
        <v>1</v>
      </c>
      <c r="P543" s="39">
        <f t="shared" si="161"/>
        <v>2</v>
      </c>
      <c r="Q543" s="39">
        <f t="shared" si="161"/>
        <v>0</v>
      </c>
      <c r="R543" s="39">
        <f t="shared" si="161"/>
        <v>1</v>
      </c>
      <c r="S543" s="39">
        <f t="shared" si="161"/>
        <v>2</v>
      </c>
      <c r="T543" s="39">
        <f t="shared" si="161"/>
        <v>1</v>
      </c>
      <c r="U543" s="39">
        <f t="shared" si="161"/>
        <v>1</v>
      </c>
      <c r="V543" s="39">
        <f t="shared" si="161"/>
        <v>0</v>
      </c>
      <c r="W543" s="39">
        <f t="shared" si="161"/>
        <v>1</v>
      </c>
      <c r="X543" s="39">
        <f t="shared" si="161"/>
        <v>1</v>
      </c>
      <c r="Y543" s="39">
        <f t="shared" si="161"/>
        <v>1</v>
      </c>
      <c r="Z543" s="39">
        <f t="shared" ref="Z543:AT543" si="162">Z41</f>
        <v>1</v>
      </c>
      <c r="AA543" s="39">
        <f t="shared" si="162"/>
        <v>1</v>
      </c>
      <c r="AB543" s="39">
        <f t="shared" si="162"/>
        <v>1</v>
      </c>
      <c r="AC543" s="39">
        <f t="shared" si="162"/>
        <v>1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 t="str">
        <f t="shared" si="95"/>
        <v>7б</v>
      </c>
      <c r="CS543" s="39" t="str">
        <f t="shared" si="140"/>
        <v>ж</v>
      </c>
      <c r="CT543" s="39">
        <f t="shared" si="140"/>
        <v>4</v>
      </c>
    </row>
    <row r="544" spans="4:98" ht="15" hidden="1" customHeight="1" x14ac:dyDescent="0.2">
      <c r="D544" s="39">
        <f t="shared" si="97"/>
        <v>2</v>
      </c>
      <c r="F544" s="39">
        <f t="shared" si="98"/>
        <v>0</v>
      </c>
      <c r="G544" s="39">
        <f t="shared" ref="G544:Y544" si="163">G42</f>
        <v>1</v>
      </c>
      <c r="H544" s="39">
        <f t="shared" si="163"/>
        <v>0</v>
      </c>
      <c r="I544" s="39">
        <f t="shared" si="163"/>
        <v>0</v>
      </c>
      <c r="J544" s="39">
        <f t="shared" si="163"/>
        <v>1</v>
      </c>
      <c r="K544" s="39">
        <f t="shared" si="163"/>
        <v>0</v>
      </c>
      <c r="L544" s="39">
        <f t="shared" si="163"/>
        <v>0</v>
      </c>
      <c r="M544" s="39">
        <f t="shared" si="163"/>
        <v>2</v>
      </c>
      <c r="N544" s="39">
        <f t="shared" si="163"/>
        <v>1</v>
      </c>
      <c r="O544" s="39">
        <f t="shared" si="163"/>
        <v>1</v>
      </c>
      <c r="P544" s="39">
        <f t="shared" si="163"/>
        <v>2</v>
      </c>
      <c r="Q544" s="39">
        <f t="shared" si="163"/>
        <v>0</v>
      </c>
      <c r="R544" s="39">
        <f t="shared" si="163"/>
        <v>1</v>
      </c>
      <c r="S544" s="39">
        <f t="shared" si="163"/>
        <v>0</v>
      </c>
      <c r="T544" s="39">
        <f t="shared" si="163"/>
        <v>1</v>
      </c>
      <c r="U544" s="39">
        <f t="shared" si="163"/>
        <v>0</v>
      </c>
      <c r="V544" s="39">
        <f t="shared" si="163"/>
        <v>0</v>
      </c>
      <c r="W544" s="39">
        <f t="shared" si="163"/>
        <v>1</v>
      </c>
      <c r="X544" s="39">
        <f t="shared" si="163"/>
        <v>1</v>
      </c>
      <c r="Y544" s="39">
        <f t="shared" si="163"/>
        <v>1</v>
      </c>
      <c r="Z544" s="39">
        <f t="shared" ref="Z544:AT544" si="164">Z42</f>
        <v>1</v>
      </c>
      <c r="AA544" s="39">
        <f t="shared" si="164"/>
        <v>1</v>
      </c>
      <c r="AB544" s="39">
        <f t="shared" si="164"/>
        <v>1</v>
      </c>
      <c r="AC544" s="39">
        <f t="shared" si="164"/>
        <v>1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 t="str">
        <f t="shared" si="95"/>
        <v>7б</v>
      </c>
      <c r="CS544" s="39" t="str">
        <f t="shared" si="140"/>
        <v>ж</v>
      </c>
      <c r="CT544" s="39">
        <f t="shared" si="140"/>
        <v>4</v>
      </c>
    </row>
    <row r="545" spans="4:98" ht="15" hidden="1" customHeight="1" x14ac:dyDescent="0.2">
      <c r="D545" s="39">
        <f t="shared" si="97"/>
        <v>2</v>
      </c>
      <c r="F545" s="39">
        <f t="shared" si="98"/>
        <v>0</v>
      </c>
      <c r="G545" s="39">
        <f t="shared" ref="G545:Y545" si="165">G43</f>
        <v>1</v>
      </c>
      <c r="H545" s="39">
        <f t="shared" si="165"/>
        <v>0</v>
      </c>
      <c r="I545" s="39">
        <f t="shared" si="165"/>
        <v>1</v>
      </c>
      <c r="J545" s="39">
        <f t="shared" si="165"/>
        <v>1</v>
      </c>
      <c r="K545" s="39">
        <f t="shared" si="165"/>
        <v>0</v>
      </c>
      <c r="L545" s="39">
        <f t="shared" si="165"/>
        <v>0</v>
      </c>
      <c r="M545" s="39">
        <f t="shared" si="165"/>
        <v>2</v>
      </c>
      <c r="N545" s="39">
        <f t="shared" si="165"/>
        <v>1</v>
      </c>
      <c r="O545" s="39">
        <f t="shared" si="165"/>
        <v>1</v>
      </c>
      <c r="P545" s="39">
        <f t="shared" si="165"/>
        <v>2</v>
      </c>
      <c r="Q545" s="39">
        <f t="shared" si="165"/>
        <v>0</v>
      </c>
      <c r="R545" s="39">
        <f t="shared" si="165"/>
        <v>1</v>
      </c>
      <c r="S545" s="39">
        <f t="shared" si="165"/>
        <v>0</v>
      </c>
      <c r="T545" s="39">
        <f t="shared" si="165"/>
        <v>1</v>
      </c>
      <c r="U545" s="39">
        <f t="shared" si="165"/>
        <v>0</v>
      </c>
      <c r="V545" s="39">
        <f t="shared" si="165"/>
        <v>0</v>
      </c>
      <c r="W545" s="39">
        <f t="shared" si="165"/>
        <v>1</v>
      </c>
      <c r="X545" s="39">
        <f t="shared" si="165"/>
        <v>1</v>
      </c>
      <c r="Y545" s="39">
        <f t="shared" si="165"/>
        <v>1</v>
      </c>
      <c r="Z545" s="39">
        <f t="shared" ref="Z545:AT545" si="166">Z43</f>
        <v>1</v>
      </c>
      <c r="AA545" s="39">
        <f t="shared" si="166"/>
        <v>1</v>
      </c>
      <c r="AB545" s="39">
        <f t="shared" si="166"/>
        <v>1</v>
      </c>
      <c r="AC545" s="39">
        <f t="shared" si="166"/>
        <v>1</v>
      </c>
      <c r="AD545" s="39">
        <f t="shared" si="166"/>
        <v>1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 t="str">
        <f t="shared" si="95"/>
        <v>7б</v>
      </c>
      <c r="CS545" s="39" t="str">
        <f t="shared" si="140"/>
        <v>ж</v>
      </c>
      <c r="CT545" s="39">
        <f t="shared" si="140"/>
        <v>3</v>
      </c>
    </row>
    <row r="546" spans="4:98" ht="15" hidden="1" customHeight="1" x14ac:dyDescent="0.2">
      <c r="D546" s="39">
        <f t="shared" si="97"/>
        <v>1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2</v>
      </c>
      <c r="L546" s="39">
        <f t="shared" si="167"/>
        <v>2</v>
      </c>
      <c r="M546" s="39">
        <f t="shared" si="167"/>
        <v>2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2</v>
      </c>
      <c r="R546" s="39">
        <f t="shared" si="167"/>
        <v>1</v>
      </c>
      <c r="S546" s="39">
        <f t="shared" si="167"/>
        <v>0</v>
      </c>
      <c r="T546" s="39">
        <f t="shared" si="167"/>
        <v>0</v>
      </c>
      <c r="U546" s="39">
        <f t="shared" si="167"/>
        <v>2</v>
      </c>
      <c r="V546" s="39">
        <f t="shared" si="167"/>
        <v>0</v>
      </c>
      <c r="W546" s="39">
        <f t="shared" si="167"/>
        <v>1</v>
      </c>
      <c r="X546" s="39">
        <f t="shared" si="167"/>
        <v>1</v>
      </c>
      <c r="Y546" s="39">
        <f t="shared" si="167"/>
        <v>1</v>
      </c>
      <c r="Z546" s="39">
        <f t="shared" ref="Z546:AT546" si="168">Z44</f>
        <v>1</v>
      </c>
      <c r="AA546" s="39">
        <f t="shared" si="168"/>
        <v>1</v>
      </c>
      <c r="AB546" s="39">
        <f t="shared" si="168"/>
        <v>1</v>
      </c>
      <c r="AC546" s="39">
        <f t="shared" si="168"/>
        <v>1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 t="str">
        <f t="shared" si="95"/>
        <v>7б</v>
      </c>
      <c r="CS546" s="39" t="str">
        <f t="shared" si="140"/>
        <v>м</v>
      </c>
      <c r="CT546" s="39">
        <f t="shared" si="140"/>
        <v>3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workbookViewId="0">
      <selection activeCell="A2" sqref="A2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20" width="15.85546875" style="149" hidden="1" customWidth="1"/>
    <col min="21" max="16384" width="15.85546875" style="149"/>
  </cols>
  <sheetData>
    <row r="1" spans="1:20" ht="15.75" thickBot="1" x14ac:dyDescent="0.3">
      <c r="C1" s="151" t="s">
        <v>284</v>
      </c>
      <c r="H1" s="149" t="s">
        <v>292</v>
      </c>
      <c r="I1" s="149" t="s">
        <v>293</v>
      </c>
      <c r="J1" s="149" t="s">
        <v>294</v>
      </c>
      <c r="K1" s="149" t="s">
        <v>295</v>
      </c>
      <c r="T1" s="149" t="s">
        <v>239</v>
      </c>
    </row>
    <row r="2" spans="1:20" ht="30" x14ac:dyDescent="0.25">
      <c r="A2" s="157" t="s">
        <v>292</v>
      </c>
      <c r="B2" s="158" t="s">
        <v>293</v>
      </c>
      <c r="C2" s="159" t="s">
        <v>294</v>
      </c>
      <c r="H2" s="149" t="s">
        <v>296</v>
      </c>
      <c r="I2" s="149" t="s">
        <v>297</v>
      </c>
      <c r="J2" s="149" t="s">
        <v>298</v>
      </c>
      <c r="K2" s="149" t="s">
        <v>299</v>
      </c>
    </row>
    <row r="3" spans="1:20" ht="30" x14ac:dyDescent="0.25">
      <c r="A3" s="160" t="s">
        <v>296</v>
      </c>
      <c r="B3" s="161" t="s">
        <v>297</v>
      </c>
      <c r="C3" s="162" t="s">
        <v>298</v>
      </c>
      <c r="H3" s="149" t="s">
        <v>300</v>
      </c>
      <c r="I3" s="149" t="s">
        <v>301</v>
      </c>
      <c r="J3" s="149" t="s">
        <v>302</v>
      </c>
      <c r="K3" s="149" t="s">
        <v>303</v>
      </c>
    </row>
    <row r="4" spans="1:20" ht="30" x14ac:dyDescent="0.25">
      <c r="A4" s="160" t="s">
        <v>300</v>
      </c>
      <c r="B4" s="161" t="s">
        <v>301</v>
      </c>
      <c r="C4" s="162" t="s">
        <v>302</v>
      </c>
      <c r="H4" s="149" t="s">
        <v>304</v>
      </c>
      <c r="I4" s="149" t="s">
        <v>305</v>
      </c>
      <c r="J4" s="149" t="s">
        <v>306</v>
      </c>
      <c r="K4" s="149" t="s">
        <v>307</v>
      </c>
    </row>
    <row r="5" spans="1:20" ht="30.75" thickBot="1" x14ac:dyDescent="0.3">
      <c r="A5" s="163" t="s">
        <v>304</v>
      </c>
      <c r="B5" s="164" t="s">
        <v>305</v>
      </c>
      <c r="C5" s="165" t="s">
        <v>306</v>
      </c>
      <c r="H5" s="149" t="s">
        <v>308</v>
      </c>
      <c r="I5" s="149">
        <v>1101</v>
      </c>
      <c r="J5" s="149" t="s">
        <v>309</v>
      </c>
      <c r="K5" s="149" t="s">
        <v>310</v>
      </c>
    </row>
    <row r="6" spans="1:20" ht="15.75" thickBot="1" x14ac:dyDescent="0.3">
      <c r="C6" s="151" t="s">
        <v>239</v>
      </c>
      <c r="H6" s="149" t="s">
        <v>311</v>
      </c>
      <c r="I6" s="149">
        <v>1106</v>
      </c>
      <c r="J6" s="149" t="s">
        <v>312</v>
      </c>
      <c r="K6" s="149" t="s">
        <v>313</v>
      </c>
    </row>
    <row r="7" spans="1:20" x14ac:dyDescent="0.25">
      <c r="A7" s="157" t="s">
        <v>308</v>
      </c>
      <c r="B7" s="158">
        <v>1101</v>
      </c>
      <c r="C7" s="159" t="s">
        <v>309</v>
      </c>
      <c r="H7" s="149" t="s">
        <v>314</v>
      </c>
      <c r="I7" s="149">
        <v>1110</v>
      </c>
      <c r="J7" s="149" t="s">
        <v>315</v>
      </c>
      <c r="K7" s="149" t="s">
        <v>316</v>
      </c>
    </row>
    <row r="8" spans="1:20" ht="30" x14ac:dyDescent="0.25">
      <c r="A8" s="160" t="s">
        <v>311</v>
      </c>
      <c r="B8" s="161">
        <v>1106</v>
      </c>
      <c r="C8" s="162" t="s">
        <v>312</v>
      </c>
      <c r="H8" s="149" t="s">
        <v>317</v>
      </c>
      <c r="I8" s="149">
        <v>1119</v>
      </c>
      <c r="J8" s="149" t="s">
        <v>318</v>
      </c>
      <c r="K8" s="149" t="s">
        <v>319</v>
      </c>
    </row>
    <row r="9" spans="1:20" ht="30" x14ac:dyDescent="0.25">
      <c r="A9" s="160" t="s">
        <v>314</v>
      </c>
      <c r="B9" s="161">
        <v>1110</v>
      </c>
      <c r="C9" s="162" t="s">
        <v>315</v>
      </c>
      <c r="H9" s="149" t="s">
        <v>320</v>
      </c>
      <c r="I9" s="149">
        <v>1124</v>
      </c>
      <c r="J9" s="149" t="s">
        <v>321</v>
      </c>
      <c r="K9" s="149" t="s">
        <v>322</v>
      </c>
    </row>
    <row r="10" spans="1:20" ht="30" x14ac:dyDescent="0.25">
      <c r="A10" s="160" t="s">
        <v>317</v>
      </c>
      <c r="B10" s="161">
        <v>1119</v>
      </c>
      <c r="C10" s="162" t="s">
        <v>318</v>
      </c>
      <c r="H10" s="149" t="s">
        <v>323</v>
      </c>
      <c r="I10" s="149">
        <v>1128</v>
      </c>
      <c r="J10" s="149" t="s">
        <v>324</v>
      </c>
      <c r="K10" s="149" t="s">
        <v>325</v>
      </c>
    </row>
    <row r="11" spans="1:20" ht="30" x14ac:dyDescent="0.25">
      <c r="A11" s="160" t="s">
        <v>320</v>
      </c>
      <c r="B11" s="161">
        <v>1124</v>
      </c>
      <c r="C11" s="162" t="s">
        <v>321</v>
      </c>
      <c r="H11" s="149" t="s">
        <v>326</v>
      </c>
      <c r="I11" s="149">
        <v>1133</v>
      </c>
      <c r="J11" s="149" t="s">
        <v>327</v>
      </c>
      <c r="K11" s="149" t="s">
        <v>328</v>
      </c>
    </row>
    <row r="12" spans="1:20" ht="30" x14ac:dyDescent="0.25">
      <c r="A12" s="160" t="s">
        <v>323</v>
      </c>
      <c r="B12" s="161">
        <v>1128</v>
      </c>
      <c r="C12" s="162" t="s">
        <v>324</v>
      </c>
      <c r="H12" s="149" t="s">
        <v>329</v>
      </c>
      <c r="I12" s="149">
        <v>1761</v>
      </c>
      <c r="J12" s="149" t="s">
        <v>330</v>
      </c>
      <c r="K12" s="149" t="s">
        <v>331</v>
      </c>
    </row>
    <row r="13" spans="1:20" x14ac:dyDescent="0.25">
      <c r="A13" s="160" t="s">
        <v>326</v>
      </c>
      <c r="B13" s="161">
        <v>1133</v>
      </c>
      <c r="C13" s="162" t="s">
        <v>327</v>
      </c>
      <c r="H13" s="149" t="s">
        <v>332</v>
      </c>
      <c r="I13" s="149">
        <v>1773</v>
      </c>
      <c r="J13" s="149" t="s">
        <v>333</v>
      </c>
      <c r="K13" s="149" t="s">
        <v>334</v>
      </c>
    </row>
    <row r="14" spans="1:20" ht="30" x14ac:dyDescent="0.25">
      <c r="A14" s="160" t="s">
        <v>329</v>
      </c>
      <c r="B14" s="161">
        <v>1761</v>
      </c>
      <c r="C14" s="162" t="s">
        <v>330</v>
      </c>
      <c r="H14" s="149" t="s">
        <v>335</v>
      </c>
      <c r="I14" s="149">
        <v>1777</v>
      </c>
      <c r="J14" s="149" t="s">
        <v>336</v>
      </c>
      <c r="K14" s="149" t="s">
        <v>337</v>
      </c>
    </row>
    <row r="15" spans="1:20" ht="30" x14ac:dyDescent="0.25">
      <c r="A15" s="160" t="s">
        <v>332</v>
      </c>
      <c r="B15" s="161">
        <v>1773</v>
      </c>
      <c r="C15" s="162" t="s">
        <v>333</v>
      </c>
      <c r="H15" s="149" t="s">
        <v>338</v>
      </c>
      <c r="I15" s="149">
        <v>1781</v>
      </c>
      <c r="J15" s="149" t="s">
        <v>339</v>
      </c>
      <c r="K15" s="149" t="s">
        <v>340</v>
      </c>
    </row>
    <row r="16" spans="1:20" x14ac:dyDescent="0.25">
      <c r="A16" s="160" t="s">
        <v>335</v>
      </c>
      <c r="B16" s="161">
        <v>1777</v>
      </c>
      <c r="C16" s="162" t="s">
        <v>336</v>
      </c>
      <c r="H16" s="149" t="s">
        <v>341</v>
      </c>
      <c r="I16" s="149">
        <v>214</v>
      </c>
      <c r="J16" s="149" t="s">
        <v>342</v>
      </c>
      <c r="K16" s="149" t="s">
        <v>343</v>
      </c>
    </row>
    <row r="17" spans="1:11" ht="30" x14ac:dyDescent="0.25">
      <c r="A17" s="160" t="s">
        <v>338</v>
      </c>
      <c r="B17" s="161">
        <v>1781</v>
      </c>
      <c r="C17" s="162" t="s">
        <v>339</v>
      </c>
      <c r="H17" s="149" t="s">
        <v>344</v>
      </c>
      <c r="I17" s="149">
        <v>219</v>
      </c>
      <c r="J17" s="149" t="s">
        <v>345</v>
      </c>
      <c r="K17" s="149" t="s">
        <v>346</v>
      </c>
    </row>
    <row r="18" spans="1:11" x14ac:dyDescent="0.25">
      <c r="A18" s="160" t="s">
        <v>341</v>
      </c>
      <c r="B18" s="161">
        <v>214</v>
      </c>
      <c r="C18" s="162" t="s">
        <v>342</v>
      </c>
      <c r="H18" s="149" t="s">
        <v>347</v>
      </c>
      <c r="J18" s="149" t="s">
        <v>348</v>
      </c>
      <c r="K18" s="149" t="s">
        <v>349</v>
      </c>
    </row>
    <row r="19" spans="1:11" x14ac:dyDescent="0.25">
      <c r="A19" s="160" t="s">
        <v>344</v>
      </c>
      <c r="B19" s="161">
        <v>219</v>
      </c>
      <c r="C19" s="162" t="s">
        <v>345</v>
      </c>
    </row>
    <row r="20" spans="1:11" ht="15.75" thickBot="1" x14ac:dyDescent="0.3">
      <c r="A20" s="163" t="s">
        <v>347</v>
      </c>
      <c r="B20" s="164"/>
      <c r="C20" s="165" t="s">
        <v>348</v>
      </c>
    </row>
    <row r="21" spans="1:11" x14ac:dyDescent="0.25"/>
    <row r="22" spans="1:11" x14ac:dyDescent="0.25"/>
    <row r="23" spans="1:11" x14ac:dyDescent="0.25"/>
    <row r="24" spans="1:11" x14ac:dyDescent="0.25"/>
    <row r="25" spans="1:11" x14ac:dyDescent="0.25"/>
    <row r="26" spans="1:11" x14ac:dyDescent="0.25"/>
    <row r="27" spans="1:11" x14ac:dyDescent="0.25"/>
    <row r="28" spans="1:11" x14ac:dyDescent="0.25"/>
    <row r="29" spans="1:11" x14ac:dyDescent="0.25"/>
    <row r="30" spans="1:11" x14ac:dyDescent="0.25"/>
    <row r="31" spans="1:11" x14ac:dyDescent="0.25"/>
    <row r="32" spans="1:11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D1" sqref="D1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26" width="5.7109375" style="112" customWidth="1"/>
    <col min="27" max="27" width="5" style="112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11111</v>
      </c>
      <c r="B1" s="17" t="str">
        <f>IF(Протокол!A3=1,LOWER(Протокол!D3),служ!A57)</f>
        <v>Логин не указан! Введите его на листе Работа</v>
      </c>
      <c r="C1" s="17" t="str">
        <f>IF(Протокол!A3=1,LOWER(Протокол!D3),"")</f>
        <v/>
      </c>
      <c r="M1" s="17">
        <f>LEN(A1)+LEN(B1)+LEN(C1)</f>
        <v>49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700</v>
      </c>
      <c r="GG1" s="42">
        <f ca="1">NOW()</f>
        <v>44867.63231990741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6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Заполнение отчета не закончено. Продолжите работу!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0</v>
      </c>
      <c r="C3" s="111" t="s">
        <v>161</v>
      </c>
      <c r="D3" s="184" t="str">
        <f>служ!B10&amp;"  "&amp;служ!B11</f>
        <v>Проверочная работа по географии  7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1(1)</v>
      </c>
      <c r="E5" s="119" t="str">
        <f>служ!D32</f>
        <v>1(2)</v>
      </c>
      <c r="F5" s="119" t="str">
        <f>служ!E32</f>
        <v>1(3)</v>
      </c>
      <c r="G5" s="119" t="str">
        <f>служ!F32</f>
        <v>1(4)</v>
      </c>
      <c r="H5" s="119" t="str">
        <f>служ!G32</f>
        <v>2(1)</v>
      </c>
      <c r="I5" s="119" t="str">
        <f>служ!H32</f>
        <v>2(2)</v>
      </c>
      <c r="J5" s="119" t="str">
        <f>служ!I32</f>
        <v>2(3)</v>
      </c>
      <c r="K5" s="119" t="str">
        <f>служ!J32</f>
        <v>3(1)</v>
      </c>
      <c r="L5" s="119" t="str">
        <f>служ!K32</f>
        <v>3(2)</v>
      </c>
      <c r="M5" s="119" t="str">
        <f>служ!L32</f>
        <v>3(3)</v>
      </c>
      <c r="N5" s="119" t="str">
        <f>служ!C36</f>
        <v>3(4)</v>
      </c>
      <c r="O5" s="119" t="str">
        <f>служ!D36</f>
        <v>4(1)</v>
      </c>
      <c r="P5" s="119" t="str">
        <f>служ!E36</f>
        <v>4(2)</v>
      </c>
      <c r="Q5" s="119" t="str">
        <f>служ!F36</f>
        <v>4(3)</v>
      </c>
      <c r="R5" s="119" t="str">
        <f>служ!G36</f>
        <v>5(1)</v>
      </c>
      <c r="S5" s="119" t="str">
        <f>служ!H36</f>
        <v>5(2)</v>
      </c>
      <c r="T5" s="119" t="str">
        <f>служ!I36</f>
        <v>6(1)</v>
      </c>
      <c r="U5" s="119" t="str">
        <f>служ!J36</f>
        <v>6(2)</v>
      </c>
      <c r="V5" s="119" t="str">
        <f>служ!K36</f>
        <v>6(3)</v>
      </c>
      <c r="W5" s="119" t="str">
        <f>служ!L36</f>
        <v>7(1)</v>
      </c>
      <c r="X5" s="119" t="str">
        <f>служ!C40</f>
        <v>7(2)</v>
      </c>
      <c r="Y5" s="119" t="str">
        <f>служ!D40</f>
        <v>8(1)</v>
      </c>
      <c r="Z5" s="119" t="str">
        <f>служ!E40</f>
        <v>8(2)</v>
      </c>
      <c r="AA5" s="119" t="str">
        <f>служ!F40</f>
        <v>8(3)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236</v>
      </c>
      <c r="AX5" s="119"/>
    </row>
    <row r="6" spans="1:255" s="116" customFormat="1" x14ac:dyDescent="0.2">
      <c r="A6" s="116">
        <f t="shared" ref="A6:A37" si="0">IF(LEN(C6)&gt;0,1,0)</f>
        <v>1</v>
      </c>
      <c r="B6" s="117">
        <f>IF(Протокол!B10="","",Протокол!B10)</f>
        <v>1</v>
      </c>
      <c r="C6" s="117">
        <f>IF(AND(Протокол!F10="",Протокол!D10=""),"",Протокол!C10)</f>
        <v>70001</v>
      </c>
      <c r="D6" s="118">
        <f>IF(Протокол!G10="","",Протокол!G10)</f>
        <v>0</v>
      </c>
      <c r="E6" s="118">
        <f>IF(Протокол!H10="","",Протокол!H10)</f>
        <v>0</v>
      </c>
      <c r="F6" s="118">
        <f>IF(Протокол!I10="","",Протокол!I10)</f>
        <v>1</v>
      </c>
      <c r="G6" s="118">
        <f>IF(Протокол!J10="","",Протокол!J10)</f>
        <v>0</v>
      </c>
      <c r="H6" s="118">
        <f>IF(Протокол!K10="","",Протокол!K10)</f>
        <v>1</v>
      </c>
      <c r="I6" s="118">
        <f>IF(Протокол!L10="","",Протокол!L10)</f>
        <v>0</v>
      </c>
      <c r="J6" s="118">
        <f>IF(Протокол!M10="","",Протокол!M10)</f>
        <v>2</v>
      </c>
      <c r="K6" s="118">
        <f>IF(Протокол!N10="","",Протокол!N10)</f>
        <v>0</v>
      </c>
      <c r="L6" s="118">
        <f>IF(Протокол!O10="","",Протокол!O10)</f>
        <v>1</v>
      </c>
      <c r="M6" s="118">
        <f>IF(Протокол!P10="","",Протокол!P10)</f>
        <v>1</v>
      </c>
      <c r="N6" s="118">
        <f>IF(Протокол!Q10="","",Протокол!Q10)</f>
        <v>0</v>
      </c>
      <c r="O6" s="118">
        <f>IF(Протокол!R10="","",Протокол!R10)</f>
        <v>0</v>
      </c>
      <c r="P6" s="118">
        <f>IF(Протокол!S10="","",Протокол!S10)</f>
        <v>0</v>
      </c>
      <c r="Q6" s="118">
        <f>IF(Протокол!T10="","",Протокол!T10)</f>
        <v>0</v>
      </c>
      <c r="R6" s="118">
        <f>IF(Протокол!U10="","",Протокол!U10)</f>
        <v>1</v>
      </c>
      <c r="S6" s="118">
        <f>IF(Протокол!V10="","",Протокол!V10)</f>
        <v>0</v>
      </c>
      <c r="T6" s="118">
        <f>IF(Протокол!W10="","",Протокол!W10)</f>
        <v>1</v>
      </c>
      <c r="U6" s="118">
        <f>IF(Протокол!X10="","",Протокол!X10)</f>
        <v>1</v>
      </c>
      <c r="V6" s="118">
        <f>IF(Протокол!Y10="","",Протокол!Y10)</f>
        <v>0</v>
      </c>
      <c r="W6" s="118">
        <f>IF(Протокол!Z10="","",Протокол!Z10)</f>
        <v>1</v>
      </c>
      <c r="X6" s="118">
        <f>IF(Протокол!AA10="","",Протокол!AA10)</f>
        <v>1</v>
      </c>
      <c r="Y6" s="118">
        <f>IF(Протокол!AB10="","",Протокол!AB10)</f>
        <v>0</v>
      </c>
      <c r="Z6" s="118">
        <f>IF(Протокол!AC10="","",Протокол!AC10)</f>
        <v>0</v>
      </c>
      <c r="AA6" s="118">
        <f>IF(Протокол!AD10="","",Протокол!AD10)</f>
        <v>0</v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>
        <f>IF(AND(LEN(C6)&gt;0,AS6&gt;0),Протокол!CU10,"")</f>
        <v>11</v>
      </c>
      <c r="AS6" s="116">
        <f>IF(Протокол!D10="","",Протокол!D10)</f>
        <v>1</v>
      </c>
      <c r="AT6" s="116" t="str">
        <f>IF(Протокол!F10="","",Протокол!F10)</f>
        <v/>
      </c>
      <c r="AU6" s="118" t="str">
        <f>IF(Протокол!CR10="","",Протокол!CR10)</f>
        <v>7а</v>
      </c>
      <c r="AV6" s="118" t="str">
        <f>IF(Протокол!CS10="","",Протокол!CS10)</f>
        <v>ж</v>
      </c>
      <c r="AW6" s="118">
        <f>IF(Протокол!CT10="","",Протокол!CT10)</f>
        <v>3</v>
      </c>
      <c r="AX6" s="118"/>
    </row>
    <row r="7" spans="1:255" s="116" customFormat="1" x14ac:dyDescent="0.2">
      <c r="A7" s="116">
        <f t="shared" si="0"/>
        <v>1</v>
      </c>
      <c r="B7" s="117">
        <f>IF(Протокол!B11="","",Протокол!B11)</f>
        <v>2</v>
      </c>
      <c r="C7" s="117">
        <f>IF(AND(Протокол!F11="",Протокол!D11=""),"",Протокол!C11)</f>
        <v>70002</v>
      </c>
      <c r="D7" s="118">
        <f>IF(Протокол!G11="","",Протокол!G11)</f>
        <v>1</v>
      </c>
      <c r="E7" s="118">
        <f>IF(Протокол!H11="","",Протокол!H11)</f>
        <v>0</v>
      </c>
      <c r="F7" s="118">
        <f>IF(Протокол!I11="","",Протокол!I11)</f>
        <v>1</v>
      </c>
      <c r="G7" s="118">
        <f>IF(Протокол!J11="","",Протокол!J11)</f>
        <v>0</v>
      </c>
      <c r="H7" s="118">
        <f>IF(Протокол!K11="","",Протокол!K11)</f>
        <v>2</v>
      </c>
      <c r="I7" s="118">
        <f>IF(Протокол!L11="","",Протокол!L11)</f>
        <v>0</v>
      </c>
      <c r="J7" s="118">
        <f>IF(Протокол!M11="","",Протокол!M11)</f>
        <v>2</v>
      </c>
      <c r="K7" s="118">
        <f>IF(Протокол!N11="","",Протокол!N11)</f>
        <v>0</v>
      </c>
      <c r="L7" s="118">
        <f>IF(Протокол!O11="","",Протокол!O11)</f>
        <v>0</v>
      </c>
      <c r="M7" s="118">
        <f>IF(Протокол!P11="","",Протокол!P11)</f>
        <v>0</v>
      </c>
      <c r="N7" s="118">
        <f>IF(Протокол!Q11="","",Протокол!Q11)</f>
        <v>0</v>
      </c>
      <c r="O7" s="118">
        <f>IF(Протокол!R11="","",Протокол!R11)</f>
        <v>0</v>
      </c>
      <c r="P7" s="118">
        <f>IF(Протокол!S11="","",Протокол!S11)</f>
        <v>2</v>
      </c>
      <c r="Q7" s="118">
        <f>IF(Протокол!T11="","",Протокол!T11)</f>
        <v>1</v>
      </c>
      <c r="R7" s="118">
        <f>IF(Протокол!U11="","",Протокол!U11)</f>
        <v>1</v>
      </c>
      <c r="S7" s="118">
        <f>IF(Протокол!V11="","",Протокол!V11)</f>
        <v>0</v>
      </c>
      <c r="T7" s="118">
        <f>IF(Протокол!W11="","",Протокол!W11)</f>
        <v>1</v>
      </c>
      <c r="U7" s="118">
        <f>IF(Протокол!X11="","",Протокол!X11)</f>
        <v>0</v>
      </c>
      <c r="V7" s="118">
        <f>IF(Протокол!Y11="","",Протокол!Y11)</f>
        <v>1</v>
      </c>
      <c r="W7" s="118">
        <f>IF(Протокол!Z11="","",Протокол!Z11)</f>
        <v>1</v>
      </c>
      <c r="X7" s="118">
        <f>IF(Протокол!AA11="","",Протокол!AA11)</f>
        <v>1</v>
      </c>
      <c r="Y7" s="118">
        <f>IF(Протокол!AB11="","",Протокол!AB11)</f>
        <v>0</v>
      </c>
      <c r="Z7" s="118">
        <f>IF(Протокол!AC11="","",Протокол!AC11)</f>
        <v>0</v>
      </c>
      <c r="AA7" s="118">
        <f>IF(Протокол!AD11="","",Протокол!AD11)</f>
        <v>0</v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>
        <f>IF(AND(LEN(C7)&gt;0,AS7&gt;0),Протокол!CU11,"")</f>
        <v>14</v>
      </c>
      <c r="AS7" s="116">
        <f>IF(Протокол!D11="","",Протокол!D11)</f>
        <v>1</v>
      </c>
      <c r="AT7" s="116" t="str">
        <f>IF(Протокол!F11="","",Протокол!F11)</f>
        <v/>
      </c>
      <c r="AU7" s="118" t="str">
        <f>IF(Протокол!CR11="","",Протокол!CR11)</f>
        <v>7а</v>
      </c>
      <c r="AV7" s="118" t="str">
        <f>IF(Протокол!CS11="","",Протокол!CS11)</f>
        <v>ж</v>
      </c>
      <c r="AW7" s="118">
        <f>IF(Протокол!CT11="","",Протокол!CT11)</f>
        <v>4</v>
      </c>
      <c r="AX7" s="118"/>
    </row>
    <row r="8" spans="1:255" s="116" customFormat="1" x14ac:dyDescent="0.2">
      <c r="A8" s="116">
        <f t="shared" si="0"/>
        <v>1</v>
      </c>
      <c r="B8" s="117">
        <f>IF(Протокол!B12="","",Протокол!B12)</f>
        <v>3</v>
      </c>
      <c r="C8" s="117">
        <f>IF(AND(Протокол!F12="",Протокол!D12=""),"",Протокол!C12)</f>
        <v>70003</v>
      </c>
      <c r="D8" s="118">
        <f>IF(Протокол!G12="","",Протокол!G12)</f>
        <v>0</v>
      </c>
      <c r="E8" s="118">
        <f>IF(Протокол!H12="","",Протокол!H12)</f>
        <v>0</v>
      </c>
      <c r="F8" s="118">
        <f>IF(Протокол!I12="","",Протокол!I12)</f>
        <v>0</v>
      </c>
      <c r="G8" s="118">
        <f>IF(Протокол!J12="","",Протокол!J12)</f>
        <v>0</v>
      </c>
      <c r="H8" s="118">
        <f>IF(Протокол!K12="","",Протокол!K12)</f>
        <v>0</v>
      </c>
      <c r="I8" s="118">
        <f>IF(Протокол!L12="","",Протокол!L12)</f>
        <v>0</v>
      </c>
      <c r="J8" s="118">
        <f>IF(Протокол!M12="","",Протокол!M12)</f>
        <v>2</v>
      </c>
      <c r="K8" s="118">
        <f>IF(Протокол!N12="","",Протокол!N12)</f>
        <v>0</v>
      </c>
      <c r="L8" s="118">
        <f>IF(Протокол!O12="","",Протокол!O12)</f>
        <v>0</v>
      </c>
      <c r="M8" s="118">
        <f>IF(Протокол!P12="","",Протокол!P12)</f>
        <v>0</v>
      </c>
      <c r="N8" s="118">
        <f>IF(Протокол!Q12="","",Протокол!Q12)</f>
        <v>0</v>
      </c>
      <c r="O8" s="118">
        <f>IF(Протокол!R12="","",Протокол!R12)</f>
        <v>0</v>
      </c>
      <c r="P8" s="118">
        <f>IF(Протокол!S12="","",Протокол!S12)</f>
        <v>0</v>
      </c>
      <c r="Q8" s="118">
        <f>IF(Протокол!T12="","",Протокол!T12)</f>
        <v>0</v>
      </c>
      <c r="R8" s="118">
        <f>IF(Протокол!U12="","",Протокол!U12)</f>
        <v>2</v>
      </c>
      <c r="S8" s="118">
        <f>IF(Протокол!V12="","",Протокол!V12)</f>
        <v>0</v>
      </c>
      <c r="T8" s="118">
        <f>IF(Протокол!W12="","",Протокол!W12)</f>
        <v>0</v>
      </c>
      <c r="U8" s="118">
        <f>IF(Протокол!X12="","",Протокол!X12)</f>
        <v>0</v>
      </c>
      <c r="V8" s="118">
        <f>IF(Протокол!Y12="","",Протокол!Y12)</f>
        <v>0</v>
      </c>
      <c r="W8" s="118">
        <f>IF(Протокол!Z12="","",Протокол!Z12)</f>
        <v>1</v>
      </c>
      <c r="X8" s="118">
        <f>IF(Протокол!AA12="","",Протокол!AA12)</f>
        <v>0</v>
      </c>
      <c r="Y8" s="118">
        <f>IF(Протокол!AB12="","",Протокол!AB12)</f>
        <v>0</v>
      </c>
      <c r="Z8" s="118">
        <f>IF(Протокол!AC12="","",Протокол!AC12)</f>
        <v>1</v>
      </c>
      <c r="AA8" s="118">
        <f>IF(Протокол!AD12="","",Протокол!AD12)</f>
        <v>0</v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>
        <f>IF(AND(LEN(C8)&gt;0,AS8&gt;0),Протокол!CU12,"")</f>
        <v>6</v>
      </c>
      <c r="AS8" s="116">
        <f>IF(Протокол!D12="","",Протокол!D12)</f>
        <v>2</v>
      </c>
      <c r="AT8" s="116" t="str">
        <f>IF(Протокол!F12="","",Протокол!F12)</f>
        <v/>
      </c>
      <c r="AU8" s="118" t="str">
        <f>IF(Протокол!CR12="","",Протокол!CR12)</f>
        <v>7а</v>
      </c>
      <c r="AV8" s="118" t="str">
        <f>IF(Протокол!CS12="","",Протокол!CS12)</f>
        <v>ж</v>
      </c>
      <c r="AW8" s="118">
        <f>IF(Протокол!CT12="","",Протокол!CT12)</f>
        <v>3</v>
      </c>
      <c r="AX8" s="118"/>
    </row>
    <row r="9" spans="1:255" s="116" customFormat="1" x14ac:dyDescent="0.2">
      <c r="A9" s="116">
        <f t="shared" si="0"/>
        <v>1</v>
      </c>
      <c r="B9" s="117">
        <f>IF(Протокол!B13="","",Протокол!B13)</f>
        <v>4</v>
      </c>
      <c r="C9" s="117">
        <f>IF(AND(Протокол!F13="",Протокол!D13=""),"",Протокол!C13)</f>
        <v>70004</v>
      </c>
      <c r="D9" s="118">
        <f>IF(Протокол!G13="","",Протокол!G13)</f>
        <v>1</v>
      </c>
      <c r="E9" s="118">
        <f>IF(Протокол!H13="","",Протокол!H13)</f>
        <v>1</v>
      </c>
      <c r="F9" s="118">
        <f>IF(Протокол!I13="","",Протокол!I13)</f>
        <v>0</v>
      </c>
      <c r="G9" s="118">
        <f>IF(Протокол!J13="","",Протокол!J13)</f>
        <v>0</v>
      </c>
      <c r="H9" s="118">
        <f>IF(Протокол!K13="","",Протокол!K13)</f>
        <v>0</v>
      </c>
      <c r="I9" s="118">
        <f>IF(Протокол!L13="","",Протокол!L13)</f>
        <v>0</v>
      </c>
      <c r="J9" s="118">
        <f>IF(Протокол!M13="","",Протокол!M13)</f>
        <v>2</v>
      </c>
      <c r="K9" s="118">
        <f>IF(Протокол!N13="","",Протокол!N13)</f>
        <v>0</v>
      </c>
      <c r="L9" s="118">
        <f>IF(Протокол!O13="","",Протокол!O13)</f>
        <v>0</v>
      </c>
      <c r="M9" s="118">
        <f>IF(Протокол!P13="","",Протокол!P13)</f>
        <v>2</v>
      </c>
      <c r="N9" s="118">
        <f>IF(Протокол!Q13="","",Протокол!Q13)</f>
        <v>0</v>
      </c>
      <c r="O9" s="118">
        <f>IF(Протокол!R13="","",Протокол!R13)</f>
        <v>1</v>
      </c>
      <c r="P9" s="118">
        <f>IF(Протокол!S13="","",Протокол!S13)</f>
        <v>2</v>
      </c>
      <c r="Q9" s="118">
        <f>IF(Протокол!T13="","",Протокол!T13)</f>
        <v>1</v>
      </c>
      <c r="R9" s="118">
        <f>IF(Протокол!U13="","",Протокол!U13)</f>
        <v>0</v>
      </c>
      <c r="S9" s="118">
        <f>IF(Протокол!V13="","",Протокол!V13)</f>
        <v>2</v>
      </c>
      <c r="T9" s="118">
        <f>IF(Протокол!W13="","",Протокол!W13)</f>
        <v>1</v>
      </c>
      <c r="U9" s="118">
        <f>IF(Протокол!X13="","",Протокол!X13)</f>
        <v>0</v>
      </c>
      <c r="V9" s="118">
        <f>IF(Протокол!Y13="","",Протокол!Y13)</f>
        <v>0</v>
      </c>
      <c r="W9" s="118">
        <f>IF(Протокол!Z13="","",Протокол!Z13)</f>
        <v>0</v>
      </c>
      <c r="X9" s="118">
        <f>IF(Протокол!AA13="","",Протокол!AA13)</f>
        <v>0</v>
      </c>
      <c r="Y9" s="118">
        <f>IF(Протокол!AB13="","",Протокол!AB13)</f>
        <v>1</v>
      </c>
      <c r="Z9" s="118">
        <f>IF(Протокол!AC13="","",Протокол!AC13)</f>
        <v>1</v>
      </c>
      <c r="AA9" s="118">
        <f>IF(Протокол!AD13="","",Протокол!AD13)</f>
        <v>1</v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>
        <f>IF(AND(LEN(C9)&gt;0,AS9&gt;0),Протокол!CU13,"")</f>
        <v>16</v>
      </c>
      <c r="AS9" s="116">
        <f>IF(Протокол!D13="","",Протокол!D13)</f>
        <v>1</v>
      </c>
      <c r="AT9" s="116" t="str">
        <f>IF(Протокол!F13="","",Протокол!F13)</f>
        <v/>
      </c>
      <c r="AU9" s="118" t="str">
        <f>IF(Протокол!CR13="","",Протокол!CR13)</f>
        <v>7а</v>
      </c>
      <c r="AV9" s="118" t="str">
        <f>IF(Протокол!CS13="","",Протокол!CS13)</f>
        <v>ж</v>
      </c>
      <c r="AW9" s="118">
        <f>IF(Протокол!CT13="","",Протокол!CT13)</f>
        <v>4</v>
      </c>
      <c r="AX9" s="118"/>
    </row>
    <row r="10" spans="1:255" s="116" customFormat="1" x14ac:dyDescent="0.2">
      <c r="A10" s="116">
        <f t="shared" si="0"/>
        <v>1</v>
      </c>
      <c r="B10" s="117">
        <f>IF(Протокол!B14="","",Протокол!B14)</f>
        <v>5</v>
      </c>
      <c r="C10" s="117">
        <f>IF(AND(Протокол!F14="",Протокол!D14=""),"",Протокол!C14)</f>
        <v>70005</v>
      </c>
      <c r="D10" s="118">
        <f>IF(Протокол!G14="","",Протокол!G14)</f>
        <v>2</v>
      </c>
      <c r="E10" s="118">
        <f>IF(Протокол!H14="","",Протокол!H14)</f>
        <v>1</v>
      </c>
      <c r="F10" s="118">
        <f>IF(Протокол!I14="","",Протокол!I14)</f>
        <v>1</v>
      </c>
      <c r="G10" s="118">
        <f>IF(Протокол!J14="","",Протокол!J14)</f>
        <v>1</v>
      </c>
      <c r="H10" s="118">
        <f>IF(Протокол!K14="","",Протокол!K14)</f>
        <v>1</v>
      </c>
      <c r="I10" s="118">
        <f>IF(Протокол!L14="","",Протокол!L14)</f>
        <v>0</v>
      </c>
      <c r="J10" s="118">
        <f>IF(Протокол!M14="","",Протокол!M14)</f>
        <v>2</v>
      </c>
      <c r="K10" s="118">
        <f>IF(Протокол!N14="","",Протокол!N14)</f>
        <v>0</v>
      </c>
      <c r="L10" s="118">
        <f>IF(Протокол!O14="","",Протокол!O14)</f>
        <v>0</v>
      </c>
      <c r="M10" s="118">
        <f>IF(Протокол!P14="","",Протокол!P14)</f>
        <v>2</v>
      </c>
      <c r="N10" s="118">
        <f>IF(Протокол!Q14="","",Протокол!Q14)</f>
        <v>2</v>
      </c>
      <c r="O10" s="118">
        <f>IF(Протокол!R14="","",Протокол!R14)</f>
        <v>1</v>
      </c>
      <c r="P10" s="118">
        <f>IF(Протокол!S14="","",Протокол!S14)</f>
        <v>0</v>
      </c>
      <c r="Q10" s="118">
        <f>IF(Протокол!T14="","",Протокол!T14)</f>
        <v>0</v>
      </c>
      <c r="R10" s="118">
        <f>IF(Протокол!U14="","",Протокол!U14)</f>
        <v>0</v>
      </c>
      <c r="S10" s="118">
        <f>IF(Протокол!V14="","",Протокол!V14)</f>
        <v>0</v>
      </c>
      <c r="T10" s="118">
        <f>IF(Протокол!W14="","",Протокол!W14)</f>
        <v>0</v>
      </c>
      <c r="U10" s="118">
        <f>IF(Протокол!X14="","",Протокол!X14)</f>
        <v>0</v>
      </c>
      <c r="V10" s="118">
        <f>IF(Протокол!Y14="","",Протокол!Y14)</f>
        <v>1</v>
      </c>
      <c r="W10" s="118">
        <f>IF(Протокол!Z14="","",Протокол!Z14)</f>
        <v>1</v>
      </c>
      <c r="X10" s="118">
        <f>IF(Протокол!AA14="","",Протокол!AA14)</f>
        <v>0</v>
      </c>
      <c r="Y10" s="118">
        <f>IF(Протокол!AB14="","",Протокол!AB14)</f>
        <v>1</v>
      </c>
      <c r="Z10" s="118">
        <f>IF(Протокол!AC14="","",Протокол!AC14)</f>
        <v>1</v>
      </c>
      <c r="AA10" s="118">
        <f>IF(Протокол!AD14="","",Протокол!AD14)</f>
        <v>3</v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>
        <f>IF(AND(LEN(C10)&gt;0,AS10&gt;0),Протокол!CU14,"")</f>
        <v>20</v>
      </c>
      <c r="AS10" s="116">
        <f>IF(Протокол!D14="","",Протокол!D14)</f>
        <v>2</v>
      </c>
      <c r="AT10" s="116" t="str">
        <f>IF(Протокол!F14="","",Протокол!F14)</f>
        <v/>
      </c>
      <c r="AU10" s="118" t="str">
        <f>IF(Протокол!CR14="","",Протокол!CR14)</f>
        <v>7а</v>
      </c>
      <c r="AV10" s="118" t="str">
        <f>IF(Протокол!CS14="","",Протокол!CS14)</f>
        <v>ж</v>
      </c>
      <c r="AW10" s="118">
        <f>IF(Протокол!CT14="","",Протокол!CT14)</f>
        <v>5</v>
      </c>
      <c r="AX10" s="118"/>
    </row>
    <row r="11" spans="1:255" s="116" customFormat="1" x14ac:dyDescent="0.2">
      <c r="A11" s="116">
        <f t="shared" si="0"/>
        <v>1</v>
      </c>
      <c r="B11" s="117">
        <f>IF(Протокол!B15="","",Протокол!B15)</f>
        <v>6</v>
      </c>
      <c r="C11" s="117">
        <f>IF(AND(Протокол!F15="",Протокол!D15=""),"",Протокол!C15)</f>
        <v>70006</v>
      </c>
      <c r="D11" s="118">
        <f>IF(Протокол!G15="","",Протокол!G15)</f>
        <v>1</v>
      </c>
      <c r="E11" s="118">
        <f>IF(Протокол!H15="","",Протокол!H15)</f>
        <v>0</v>
      </c>
      <c r="F11" s="118">
        <f>IF(Протокол!I15="","",Протокол!I15)</f>
        <v>0</v>
      </c>
      <c r="G11" s="118">
        <f>IF(Протокол!J15="","",Протокол!J15)</f>
        <v>0</v>
      </c>
      <c r="H11" s="118">
        <f>IF(Протокол!K15="","",Протокол!K15)</f>
        <v>0</v>
      </c>
      <c r="I11" s="118">
        <f>IF(Протокол!L15="","",Протокол!L15)</f>
        <v>0</v>
      </c>
      <c r="J11" s="118">
        <f>IF(Протокол!M15="","",Протокол!M15)</f>
        <v>2</v>
      </c>
      <c r="K11" s="118">
        <f>IF(Протокол!N15="","",Протокол!N15)</f>
        <v>0</v>
      </c>
      <c r="L11" s="118">
        <f>IF(Протокол!O15="","",Протокол!O15)</f>
        <v>0</v>
      </c>
      <c r="M11" s="118">
        <f>IF(Протокол!P15="","",Протокол!P15)</f>
        <v>1</v>
      </c>
      <c r="N11" s="118">
        <f>IF(Протокол!Q15="","",Протокол!Q15)</f>
        <v>0</v>
      </c>
      <c r="O11" s="118">
        <f>IF(Протокол!R15="","",Протокол!R15)</f>
        <v>1</v>
      </c>
      <c r="P11" s="118">
        <f>IF(Протокол!S15="","",Протокол!S15)</f>
        <v>1</v>
      </c>
      <c r="Q11" s="118">
        <f>IF(Протокол!T15="","",Протокол!T15)</f>
        <v>0</v>
      </c>
      <c r="R11" s="118">
        <f>IF(Протокол!U15="","",Протокол!U15)</f>
        <v>0</v>
      </c>
      <c r="S11" s="118">
        <f>IF(Протокол!V15="","",Протокол!V15)</f>
        <v>0</v>
      </c>
      <c r="T11" s="118">
        <f>IF(Протокол!W15="","",Протокол!W15)</f>
        <v>0</v>
      </c>
      <c r="U11" s="118">
        <f>IF(Протокол!X15="","",Протокол!X15)</f>
        <v>0</v>
      </c>
      <c r="V11" s="118">
        <f>IF(Протокол!Y15="","",Протокол!Y15)</f>
        <v>0</v>
      </c>
      <c r="W11" s="118">
        <f>IF(Протокол!Z15="","",Протокол!Z15)</f>
        <v>0</v>
      </c>
      <c r="X11" s="118">
        <f>IF(Протокол!AA15="","",Протокол!AA15)</f>
        <v>0</v>
      </c>
      <c r="Y11" s="118">
        <f>IF(Протокол!AB15="","",Протокол!AB15)</f>
        <v>0</v>
      </c>
      <c r="Z11" s="118">
        <f>IF(Протокол!AC15="","",Протокол!AC15)</f>
        <v>0</v>
      </c>
      <c r="AA11" s="118">
        <f>IF(Протокол!AD15="","",Протокол!AD15)</f>
        <v>0</v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>
        <f>IF(AND(LEN(C11)&gt;0,AS11&gt;0),Протокол!CU15,"")</f>
        <v>6</v>
      </c>
      <c r="AS11" s="116">
        <f>IF(Протокол!D15="","",Протокол!D15)</f>
        <v>1</v>
      </c>
      <c r="AT11" s="116" t="str">
        <f>IF(Протокол!F15="","",Протокол!F15)</f>
        <v/>
      </c>
      <c r="AU11" s="118" t="str">
        <f>IF(Протокол!CR15="","",Протокол!CR15)</f>
        <v>7а</v>
      </c>
      <c r="AV11" s="118" t="str">
        <f>IF(Протокол!CS15="","",Протокол!CS15)</f>
        <v>ж</v>
      </c>
      <c r="AW11" s="118">
        <f>IF(Протокол!CT15="","",Протокол!CT15)</f>
        <v>3</v>
      </c>
      <c r="AX11" s="118"/>
    </row>
    <row r="12" spans="1:255" s="116" customFormat="1" x14ac:dyDescent="0.2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">
      <c r="A13" s="116">
        <f t="shared" si="0"/>
        <v>1</v>
      </c>
      <c r="B13" s="117">
        <f>IF(Протокол!B17="","",Протокол!B17)</f>
        <v>8</v>
      </c>
      <c r="C13" s="117">
        <f>IF(AND(Протокол!F17="",Протокол!D17=""),"",Протокол!C17)</f>
        <v>70008</v>
      </c>
      <c r="D13" s="118">
        <f>IF(Протокол!G17="","",Протокол!G17)</f>
        <v>1</v>
      </c>
      <c r="E13" s="118">
        <f>IF(Протокол!H17="","",Протокол!H17)</f>
        <v>0</v>
      </c>
      <c r="F13" s="118">
        <f>IF(Протокол!I17="","",Протокол!I17)</f>
        <v>0</v>
      </c>
      <c r="G13" s="118">
        <f>IF(Протокол!J17="","",Протокол!J17)</f>
        <v>0</v>
      </c>
      <c r="H13" s="118">
        <f>IF(Протокол!K17="","",Протокол!K17)</f>
        <v>0</v>
      </c>
      <c r="I13" s="118">
        <f>IF(Протокол!L17="","",Протокол!L17)</f>
        <v>0</v>
      </c>
      <c r="J13" s="118">
        <f>IF(Протокол!M17="","",Протокол!M17)</f>
        <v>2</v>
      </c>
      <c r="K13" s="118">
        <f>IF(Протокол!N17="","",Протокол!N17)</f>
        <v>0</v>
      </c>
      <c r="L13" s="118">
        <f>IF(Протокол!O17="","",Протокол!O17)</f>
        <v>0</v>
      </c>
      <c r="M13" s="118">
        <f>IF(Протокол!P17="","",Протокол!P17)</f>
        <v>0</v>
      </c>
      <c r="N13" s="118">
        <f>IF(Протокол!Q17="","",Протокол!Q17)</f>
        <v>0</v>
      </c>
      <c r="O13" s="118">
        <f>IF(Протокол!R17="","",Протокол!R17)</f>
        <v>0</v>
      </c>
      <c r="P13" s="118">
        <f>IF(Протокол!S17="","",Протокол!S17)</f>
        <v>2</v>
      </c>
      <c r="Q13" s="118">
        <f>IF(Протокол!T17="","",Протокол!T17)</f>
        <v>0</v>
      </c>
      <c r="R13" s="118">
        <f>IF(Протокол!U17="","",Протокол!U17)</f>
        <v>2</v>
      </c>
      <c r="S13" s="118">
        <f>IF(Протокол!V17="","",Протокол!V17)</f>
        <v>0</v>
      </c>
      <c r="T13" s="118">
        <f>IF(Протокол!W17="","",Протокол!W17)</f>
        <v>0</v>
      </c>
      <c r="U13" s="118">
        <f>IF(Протокол!X17="","",Протокол!X17)</f>
        <v>0</v>
      </c>
      <c r="V13" s="118">
        <f>IF(Протокол!Y17="","",Протокол!Y17)</f>
        <v>1</v>
      </c>
      <c r="W13" s="118">
        <f>IF(Протокол!Z17="","",Протокол!Z17)</f>
        <v>0</v>
      </c>
      <c r="X13" s="118">
        <f>IF(Протокол!AA17="","",Протокол!AA17)</f>
        <v>0</v>
      </c>
      <c r="Y13" s="118">
        <f>IF(Протокол!AB17="","",Протокол!AB17)</f>
        <v>0</v>
      </c>
      <c r="Z13" s="118">
        <f>IF(Протокол!AC17="","",Протокол!AC17)</f>
        <v>0</v>
      </c>
      <c r="AA13" s="118">
        <f>IF(Протокол!AD17="","",Протокол!AD17)</f>
        <v>0</v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>
        <f>IF(AND(LEN(C13)&gt;0,AS13&gt;0),Протокол!CU17,"")</f>
        <v>8</v>
      </c>
      <c r="AS13" s="116">
        <f>IF(Протокол!D17="","",Протокол!D17)</f>
        <v>2</v>
      </c>
      <c r="AT13" s="116" t="str">
        <f>IF(Протокол!F17="","",Протокол!F17)</f>
        <v/>
      </c>
      <c r="AU13" s="118" t="str">
        <f>IF(Протокол!CR17="","",Протокол!CR17)</f>
        <v>7а</v>
      </c>
      <c r="AV13" s="118" t="str">
        <f>IF(Протокол!CS17="","",Протокол!CS17)</f>
        <v>ж</v>
      </c>
      <c r="AW13" s="118">
        <f>IF(Протокол!CT17="","",Протокол!CT17)</f>
        <v>3</v>
      </c>
      <c r="AX13" s="118"/>
    </row>
    <row r="14" spans="1:255" s="116" customFormat="1" x14ac:dyDescent="0.2">
      <c r="A14" s="116">
        <f t="shared" si="0"/>
        <v>1</v>
      </c>
      <c r="B14" s="117">
        <f>IF(Протокол!B18="","",Протокол!B18)</f>
        <v>9</v>
      </c>
      <c r="C14" s="117">
        <f>IF(AND(Протокол!F18="",Протокол!D18=""),"",Протокол!C18)</f>
        <v>70009</v>
      </c>
      <c r="D14" s="118">
        <f>IF(Протокол!G18="","",Протокол!G18)</f>
        <v>0</v>
      </c>
      <c r="E14" s="118">
        <f>IF(Протокол!H18="","",Протокол!H18)</f>
        <v>1</v>
      </c>
      <c r="F14" s="118">
        <f>IF(Протокол!I18="","",Протокол!I18)</f>
        <v>1</v>
      </c>
      <c r="G14" s="118">
        <f>IF(Протокол!J18="","",Протокол!J18)</f>
        <v>1</v>
      </c>
      <c r="H14" s="118">
        <f>IF(Протокол!K18="","",Протокол!K18)</f>
        <v>1</v>
      </c>
      <c r="I14" s="118">
        <f>IF(Протокол!L18="","",Протокол!L18)</f>
        <v>0</v>
      </c>
      <c r="J14" s="118">
        <f>IF(Протокол!M18="","",Протокол!M18)</f>
        <v>2</v>
      </c>
      <c r="K14" s="118">
        <f>IF(Протокол!N18="","",Протокол!N18)</f>
        <v>1</v>
      </c>
      <c r="L14" s="118">
        <f>IF(Протокол!O18="","",Протокол!O18)</f>
        <v>1</v>
      </c>
      <c r="M14" s="118">
        <f>IF(Протокол!P18="","",Протокол!P18)</f>
        <v>0</v>
      </c>
      <c r="N14" s="118">
        <f>IF(Протокол!Q18="","",Протокол!Q18)</f>
        <v>0</v>
      </c>
      <c r="O14" s="118">
        <f>IF(Протокол!R18="","",Протокол!R18)</f>
        <v>1</v>
      </c>
      <c r="P14" s="118">
        <f>IF(Протокол!S18="","",Протокол!S18)</f>
        <v>2</v>
      </c>
      <c r="Q14" s="118">
        <f>IF(Протокол!T18="","",Протокол!T18)</f>
        <v>1</v>
      </c>
      <c r="R14" s="118">
        <f>IF(Протокол!U18="","",Протокол!U18)</f>
        <v>2</v>
      </c>
      <c r="S14" s="118">
        <f>IF(Протокол!V18="","",Протокол!V18)</f>
        <v>3</v>
      </c>
      <c r="T14" s="118">
        <f>IF(Протокол!W18="","",Протокол!W18)</f>
        <v>1</v>
      </c>
      <c r="U14" s="118">
        <f>IF(Протокол!X18="","",Протокол!X18)</f>
        <v>1</v>
      </c>
      <c r="V14" s="118">
        <f>IF(Протокол!Y18="","",Протокол!Y18)</f>
        <v>1</v>
      </c>
      <c r="W14" s="118">
        <f>IF(Протокол!Z18="","",Протокол!Z18)</f>
        <v>1</v>
      </c>
      <c r="X14" s="118">
        <f>IF(Протокол!AA18="","",Протокол!AA18)</f>
        <v>1</v>
      </c>
      <c r="Y14" s="118">
        <f>IF(Протокол!AB18="","",Протокол!AB18)</f>
        <v>1</v>
      </c>
      <c r="Z14" s="118">
        <f>IF(Протокол!AC18="","",Протокол!AC18)</f>
        <v>1</v>
      </c>
      <c r="AA14" s="118">
        <f>IF(Протокол!AD18="","",Протокол!AD18)</f>
        <v>2</v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>
        <f>IF(AND(LEN(C14)&gt;0,AS14&gt;0),Протокол!CU18,"")</f>
        <v>26</v>
      </c>
      <c r="AS14" s="116">
        <f>IF(Протокол!D18="","",Протокол!D18)</f>
        <v>1</v>
      </c>
      <c r="AT14" s="116" t="str">
        <f>IF(Протокол!F18="","",Протокол!F18)</f>
        <v/>
      </c>
      <c r="AU14" s="118" t="str">
        <f>IF(Протокол!CR18="","",Протокол!CR18)</f>
        <v>7а</v>
      </c>
      <c r="AV14" s="118" t="str">
        <f>IF(Протокол!CS18="","",Протокол!CS18)</f>
        <v>ж</v>
      </c>
      <c r="AW14" s="118">
        <f>IF(Протокол!CT18="","",Протокол!CT18)</f>
        <v>4</v>
      </c>
      <c r="AX14" s="118"/>
    </row>
    <row r="15" spans="1:255" s="116" customFormat="1" x14ac:dyDescent="0.2">
      <c r="A15" s="116">
        <f t="shared" si="0"/>
        <v>1</v>
      </c>
      <c r="B15" s="117">
        <f>IF(Протокол!B19="","",Протокол!B19)</f>
        <v>10</v>
      </c>
      <c r="C15" s="117">
        <f>IF(AND(Протокол!F19="",Протокол!D19=""),"",Протокол!C19)</f>
        <v>70010</v>
      </c>
      <c r="D15" s="118">
        <f>IF(Протокол!G19="","",Протокол!G19)</f>
        <v>1</v>
      </c>
      <c r="E15" s="118">
        <f>IF(Протокол!H19="","",Протокол!H19)</f>
        <v>1</v>
      </c>
      <c r="F15" s="118">
        <f>IF(Протокол!I19="","",Протокол!I19)</f>
        <v>0</v>
      </c>
      <c r="G15" s="118">
        <f>IF(Протокол!J19="","",Протокол!J19)</f>
        <v>0</v>
      </c>
      <c r="H15" s="118">
        <f>IF(Протокол!K19="","",Протокол!K19)</f>
        <v>0</v>
      </c>
      <c r="I15" s="118">
        <f>IF(Протокол!L19="","",Протокол!L19)</f>
        <v>2</v>
      </c>
      <c r="J15" s="118">
        <f>IF(Протокол!M19="","",Протокол!M19)</f>
        <v>0</v>
      </c>
      <c r="K15" s="118">
        <f>IF(Протокол!N19="","",Протокол!N19)</f>
        <v>0</v>
      </c>
      <c r="L15" s="118">
        <f>IF(Протокол!O19="","",Протокол!O19)</f>
        <v>1</v>
      </c>
      <c r="M15" s="118">
        <f>IF(Протокол!P19="","",Протокол!P19)</f>
        <v>0</v>
      </c>
      <c r="N15" s="118">
        <f>IF(Протокол!Q19="","",Протокол!Q19)</f>
        <v>0</v>
      </c>
      <c r="O15" s="118">
        <f>IF(Протокол!R19="","",Протокол!R19)</f>
        <v>0</v>
      </c>
      <c r="P15" s="118">
        <f>IF(Протокол!S19="","",Протокол!S19)</f>
        <v>2</v>
      </c>
      <c r="Q15" s="118">
        <f>IF(Протокол!T19="","",Протокол!T19)</f>
        <v>0</v>
      </c>
      <c r="R15" s="118">
        <f>IF(Протокол!U19="","",Протокол!U19)</f>
        <v>1</v>
      </c>
      <c r="S15" s="118">
        <f>IF(Протокол!V19="","",Протокол!V19)</f>
        <v>2</v>
      </c>
      <c r="T15" s="118">
        <f>IF(Протокол!W19="","",Протокол!W19)</f>
        <v>1</v>
      </c>
      <c r="U15" s="118">
        <f>IF(Протокол!X19="","",Протокол!X19)</f>
        <v>0</v>
      </c>
      <c r="V15" s="118">
        <f>IF(Протокол!Y19="","",Протокол!Y19)</f>
        <v>0</v>
      </c>
      <c r="W15" s="118">
        <f>IF(Протокол!Z19="","",Протокол!Z19)</f>
        <v>0</v>
      </c>
      <c r="X15" s="118">
        <f>IF(Протокол!AA19="","",Протокол!AA19)</f>
        <v>0</v>
      </c>
      <c r="Y15" s="118">
        <f>IF(Протокол!AB19="","",Протокол!AB19)</f>
        <v>0</v>
      </c>
      <c r="Z15" s="118">
        <f>IF(Протокол!AC19="","",Протокол!AC19)</f>
        <v>1</v>
      </c>
      <c r="AA15" s="118">
        <f>IF(Протокол!AD19="","",Протокол!AD19)</f>
        <v>1</v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>
        <f>IF(AND(LEN(C15)&gt;0,AS15&gt;0),Протокол!CU19,"")</f>
        <v>13</v>
      </c>
      <c r="AS15" s="116">
        <f>IF(Протокол!D19="","",Протокол!D19)</f>
        <v>1</v>
      </c>
      <c r="AT15" s="116" t="str">
        <f>IF(Протокол!F19="","",Протокол!F19)</f>
        <v/>
      </c>
      <c r="AU15" s="118" t="str">
        <f>IF(Протокол!CR19="","",Протокол!CR19)</f>
        <v>7а</v>
      </c>
      <c r="AV15" s="118" t="str">
        <f>IF(Протокол!CS19="","",Протокол!CS19)</f>
        <v>м</v>
      </c>
      <c r="AW15" s="118">
        <f>IF(Протокол!CT19="","",Протокол!CT19)</f>
        <v>3</v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1</v>
      </c>
      <c r="B17" s="117">
        <f>IF(Протокол!B21="","",Протокол!B21)</f>
        <v>12</v>
      </c>
      <c r="C17" s="117">
        <f>IF(AND(Протокол!F21="",Протокол!D21=""),"",Протокол!C21)</f>
        <v>70012</v>
      </c>
      <c r="D17" s="118">
        <f>IF(Протокол!G21="","",Протокол!G21)</f>
        <v>1</v>
      </c>
      <c r="E17" s="118">
        <f>IF(Протокол!H21="","",Протокол!H21)</f>
        <v>0</v>
      </c>
      <c r="F17" s="118">
        <f>IF(Протокол!I21="","",Протокол!I21)</f>
        <v>0</v>
      </c>
      <c r="G17" s="118">
        <f>IF(Протокол!J21="","",Протокол!J21)</f>
        <v>1</v>
      </c>
      <c r="H17" s="118">
        <f>IF(Протокол!K21="","",Протокол!K21)</f>
        <v>0</v>
      </c>
      <c r="I17" s="118">
        <f>IF(Протокол!L21="","",Протокол!L21)</f>
        <v>0</v>
      </c>
      <c r="J17" s="118">
        <f>IF(Протокол!M21="","",Протокол!M21)</f>
        <v>2</v>
      </c>
      <c r="K17" s="118">
        <f>IF(Протокол!N21="","",Протокол!N21)</f>
        <v>0</v>
      </c>
      <c r="L17" s="118">
        <f>IF(Протокол!O21="","",Протокол!O21)</f>
        <v>0</v>
      </c>
      <c r="M17" s="118">
        <f>IF(Протокол!P21="","",Протокол!P21)</f>
        <v>0</v>
      </c>
      <c r="N17" s="118">
        <f>IF(Протокол!Q21="","",Протокол!Q21)</f>
        <v>0</v>
      </c>
      <c r="O17" s="118">
        <f>IF(Протокол!R21="","",Протокол!R21)</f>
        <v>1</v>
      </c>
      <c r="P17" s="118">
        <f>IF(Протокол!S21="","",Протокол!S21)</f>
        <v>2</v>
      </c>
      <c r="Q17" s="118">
        <f>IF(Протокол!T21="","",Протокол!T21)</f>
        <v>1</v>
      </c>
      <c r="R17" s="118">
        <f>IF(Протокол!U21="","",Протокол!U21)</f>
        <v>2</v>
      </c>
      <c r="S17" s="118">
        <f>IF(Протокол!V21="","",Протокол!V21)</f>
        <v>2</v>
      </c>
      <c r="T17" s="118">
        <f>IF(Протокол!W21="","",Протокол!W21)</f>
        <v>0</v>
      </c>
      <c r="U17" s="118">
        <f>IF(Протокол!X21="","",Протокол!X21)</f>
        <v>0</v>
      </c>
      <c r="V17" s="118">
        <f>IF(Протокол!Y21="","",Протокол!Y21)</f>
        <v>0</v>
      </c>
      <c r="W17" s="118">
        <f>IF(Протокол!Z21="","",Протокол!Z21)</f>
        <v>0</v>
      </c>
      <c r="X17" s="118">
        <f>IF(Протокол!AA21="","",Протокол!AA21)</f>
        <v>0</v>
      </c>
      <c r="Y17" s="118">
        <f>IF(Протокол!AB21="","",Протокол!AB21)</f>
        <v>0</v>
      </c>
      <c r="Z17" s="118">
        <f>IF(Протокол!AC21="","",Протокол!AC21)</f>
        <v>0</v>
      </c>
      <c r="AA17" s="118">
        <f>IF(Протокол!AD21="","",Протокол!AD21)</f>
        <v>1</v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>
        <f>IF(AND(LEN(C17)&gt;0,AS17&gt;0),Протокол!CU21,"")</f>
        <v>13</v>
      </c>
      <c r="AS17" s="116">
        <f>IF(Протокол!D21="","",Протокол!D21)</f>
        <v>2</v>
      </c>
      <c r="AT17" s="116" t="str">
        <f>IF(Протокол!F21="","",Протокол!F21)</f>
        <v/>
      </c>
      <c r="AU17" s="118" t="str">
        <f>IF(Протокол!CR21="","",Протокол!CR21)</f>
        <v>7а</v>
      </c>
      <c r="AV17" s="118" t="str">
        <f>IF(Протокол!CS21="","",Протокол!CS21)</f>
        <v>м</v>
      </c>
      <c r="AW17" s="118">
        <f>IF(Протокол!CT21="","",Протокол!CT21)</f>
        <v>4</v>
      </c>
      <c r="AX17" s="118"/>
    </row>
    <row r="18" spans="1:50" s="116" customFormat="1" x14ac:dyDescent="0.2">
      <c r="A18" s="116">
        <f t="shared" si="0"/>
        <v>1</v>
      </c>
      <c r="B18" s="117">
        <f>IF(Протокол!B22="","",Протокол!B22)</f>
        <v>13</v>
      </c>
      <c r="C18" s="117">
        <f>IF(AND(Протокол!F22="",Протокол!D22=""),"",Протокол!C22)</f>
        <v>70013</v>
      </c>
      <c r="D18" s="118">
        <f>IF(Протокол!G22="","",Протокол!G22)</f>
        <v>0</v>
      </c>
      <c r="E18" s="118">
        <f>IF(Протокол!H22="","",Протокол!H22)</f>
        <v>1</v>
      </c>
      <c r="F18" s="118">
        <f>IF(Протокол!I22="","",Протокол!I22)</f>
        <v>0</v>
      </c>
      <c r="G18" s="118">
        <f>IF(Протокол!J22="","",Протокол!J22)</f>
        <v>0</v>
      </c>
      <c r="H18" s="118">
        <f>IF(Протокол!K22="","",Протокол!K22)</f>
        <v>0</v>
      </c>
      <c r="I18" s="118">
        <f>IF(Протокол!L22="","",Протокол!L22)</f>
        <v>0</v>
      </c>
      <c r="J18" s="118">
        <f>IF(Протокол!M22="","",Протокол!M22)</f>
        <v>2</v>
      </c>
      <c r="K18" s="118">
        <f>IF(Протокол!N22="","",Протокол!N22)</f>
        <v>0</v>
      </c>
      <c r="L18" s="118">
        <f>IF(Протокол!O22="","",Протокол!O22)</f>
        <v>0</v>
      </c>
      <c r="M18" s="118">
        <f>IF(Протокол!P22="","",Протокол!P22)</f>
        <v>1</v>
      </c>
      <c r="N18" s="118">
        <f>IF(Протокол!Q22="","",Протокол!Q22)</f>
        <v>0</v>
      </c>
      <c r="O18" s="118">
        <f>IF(Протокол!R22="","",Протокол!R22)</f>
        <v>1</v>
      </c>
      <c r="P18" s="118">
        <f>IF(Протокол!S22="","",Протокол!S22)</f>
        <v>2</v>
      </c>
      <c r="Q18" s="118">
        <f>IF(Протокол!T22="","",Протокол!T22)</f>
        <v>1</v>
      </c>
      <c r="R18" s="118">
        <f>IF(Протокол!U22="","",Протокол!U22)</f>
        <v>0</v>
      </c>
      <c r="S18" s="118">
        <f>IF(Протокол!V22="","",Протокол!V22)</f>
        <v>2</v>
      </c>
      <c r="T18" s="118">
        <f>IF(Протокол!W22="","",Протокол!W22)</f>
        <v>0</v>
      </c>
      <c r="U18" s="118">
        <f>IF(Протокол!X22="","",Протокол!X22)</f>
        <v>0</v>
      </c>
      <c r="V18" s="118">
        <f>IF(Протокол!Y22="","",Протокол!Y22)</f>
        <v>0</v>
      </c>
      <c r="W18" s="118">
        <f>IF(Протокол!Z22="","",Протокол!Z22)</f>
        <v>0</v>
      </c>
      <c r="X18" s="118">
        <f>IF(Протокол!AA22="","",Протокол!AA22)</f>
        <v>0</v>
      </c>
      <c r="Y18" s="118">
        <f>IF(Протокол!AB22="","",Протокол!AB22)</f>
        <v>1</v>
      </c>
      <c r="Z18" s="118">
        <f>IF(Протокол!AC22="","",Протокол!AC22)</f>
        <v>1</v>
      </c>
      <c r="AA18" s="118">
        <f>IF(Протокол!AD22="","",Протокол!AD22)</f>
        <v>1</v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>
        <f>IF(AND(LEN(C18)&gt;0,AS18&gt;0),Протокол!CU22,"")</f>
        <v>13</v>
      </c>
      <c r="AS18" s="116">
        <f>IF(Протокол!D22="","",Протокол!D22)</f>
        <v>1</v>
      </c>
      <c r="AT18" s="116" t="str">
        <f>IF(Протокол!F22="","",Протокол!F22)</f>
        <v/>
      </c>
      <c r="AU18" s="118" t="str">
        <f>IF(Протокол!CR22="","",Протокол!CR22)</f>
        <v>7а</v>
      </c>
      <c r="AV18" s="118" t="str">
        <f>IF(Протокол!CS22="","",Протокол!CS22)</f>
        <v>ж</v>
      </c>
      <c r="AW18" s="118">
        <f>IF(Протокол!CT22="","",Протокол!CT22)</f>
        <v>4</v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1</v>
      </c>
      <c r="B20" s="117">
        <f>IF(Протокол!B24="","",Протокол!B24)</f>
        <v>15</v>
      </c>
      <c r="C20" s="117">
        <f>IF(AND(Протокол!F24="",Протокол!D24=""),"",Протокол!C24)</f>
        <v>70015</v>
      </c>
      <c r="D20" s="118">
        <f>IF(Протокол!G24="","",Протокол!G24)</f>
        <v>2</v>
      </c>
      <c r="E20" s="118">
        <f>IF(Протокол!H24="","",Протокол!H24)</f>
        <v>1</v>
      </c>
      <c r="F20" s="118">
        <f>IF(Протокол!I24="","",Протокол!I24)</f>
        <v>1</v>
      </c>
      <c r="G20" s="118">
        <f>IF(Протокол!J24="","",Протокол!J24)</f>
        <v>1</v>
      </c>
      <c r="H20" s="118">
        <f>IF(Протокол!K24="","",Протокол!K24)</f>
        <v>1</v>
      </c>
      <c r="I20" s="118">
        <f>IF(Протокол!L24="","",Протокол!L24)</f>
        <v>2</v>
      </c>
      <c r="J20" s="118">
        <f>IF(Протокол!M24="","",Протокол!M24)</f>
        <v>2</v>
      </c>
      <c r="K20" s="118">
        <f>IF(Протокол!N24="","",Протокол!N24)</f>
        <v>0</v>
      </c>
      <c r="L20" s="118">
        <f>IF(Протокол!O24="","",Протокол!O24)</f>
        <v>0</v>
      </c>
      <c r="M20" s="118">
        <f>IF(Протокол!P24="","",Протокол!P24)</f>
        <v>0</v>
      </c>
      <c r="N20" s="118">
        <f>IF(Протокол!Q24="","",Протокол!Q24)</f>
        <v>0</v>
      </c>
      <c r="O20" s="118">
        <f>IF(Протокол!R24="","",Протокол!R24)</f>
        <v>1</v>
      </c>
      <c r="P20" s="118">
        <f>IF(Протокол!S24="","",Протокол!S24)</f>
        <v>2</v>
      </c>
      <c r="Q20" s="118">
        <f>IF(Протокол!T24="","",Протокол!T24)</f>
        <v>0</v>
      </c>
      <c r="R20" s="118">
        <f>IF(Протокол!U24="","",Протокол!U24)</f>
        <v>2</v>
      </c>
      <c r="S20" s="118">
        <f>IF(Протокол!V24="","",Протокол!V24)</f>
        <v>2</v>
      </c>
      <c r="T20" s="118">
        <f>IF(Протокол!W24="","",Протокол!W24)</f>
        <v>0</v>
      </c>
      <c r="U20" s="118">
        <f>IF(Протокол!X24="","",Протокол!X24)</f>
        <v>0</v>
      </c>
      <c r="V20" s="118">
        <f>IF(Протокол!Y24="","",Протокол!Y24)</f>
        <v>0</v>
      </c>
      <c r="W20" s="118">
        <f>IF(Протокол!Z24="","",Протокол!Z24)</f>
        <v>1</v>
      </c>
      <c r="X20" s="118">
        <f>IF(Протокол!AA24="","",Протокол!AA24)</f>
        <v>0</v>
      </c>
      <c r="Y20" s="118">
        <f>IF(Протокол!AB24="","",Протокол!AB24)</f>
        <v>0</v>
      </c>
      <c r="Z20" s="118">
        <f>IF(Протокол!AC24="","",Протокол!AC24)</f>
        <v>0</v>
      </c>
      <c r="AA20" s="118">
        <f>IF(Протокол!AD24="","",Протокол!AD24)</f>
        <v>2</v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>
        <f>IF(AND(LEN(C20)&gt;0,AS20&gt;0),Протокол!CU24,"")</f>
        <v>20</v>
      </c>
      <c r="AS20" s="116">
        <f>IF(Протокол!D24="","",Протокол!D24)</f>
        <v>2</v>
      </c>
      <c r="AT20" s="116" t="str">
        <f>IF(Протокол!F24="","",Протокол!F24)</f>
        <v/>
      </c>
      <c r="AU20" s="118" t="str">
        <f>IF(Протокол!CR24="","",Протокол!CR24)</f>
        <v>7а</v>
      </c>
      <c r="AV20" s="118" t="str">
        <f>IF(Протокол!CS24="","",Протокол!CS24)</f>
        <v>ж</v>
      </c>
      <c r="AW20" s="118">
        <f>IF(Протокол!CT24="","",Протокол!CT24)</f>
        <v>4</v>
      </c>
      <c r="AX20" s="118"/>
    </row>
    <row r="21" spans="1:50" s="116" customFormat="1" x14ac:dyDescent="0.2">
      <c r="A21" s="116">
        <f t="shared" si="0"/>
        <v>1</v>
      </c>
      <c r="B21" s="117">
        <f>IF(Протокол!B25="","",Протокол!B25)</f>
        <v>16</v>
      </c>
      <c r="C21" s="117">
        <f>IF(AND(Протокол!F25="",Протокол!D25=""),"",Протокол!C25)</f>
        <v>70016</v>
      </c>
      <c r="D21" s="118">
        <f>IF(Протокол!G25="","",Протокол!G25)</f>
        <v>1</v>
      </c>
      <c r="E21" s="118">
        <f>IF(Протокол!H25="","",Протокол!H25)</f>
        <v>1</v>
      </c>
      <c r="F21" s="118">
        <f>IF(Протокол!I25="","",Протокол!I25)</f>
        <v>0</v>
      </c>
      <c r="G21" s="118">
        <f>IF(Протокол!J25="","",Протокол!J25)</f>
        <v>1</v>
      </c>
      <c r="H21" s="118">
        <f>IF(Протокол!K25="","",Протокол!K25)</f>
        <v>0</v>
      </c>
      <c r="I21" s="118">
        <f>IF(Протокол!L25="","",Протокол!L25)</f>
        <v>0</v>
      </c>
      <c r="J21" s="118">
        <f>IF(Протокол!M25="","",Протокол!M25)</f>
        <v>2</v>
      </c>
      <c r="K21" s="118">
        <f>IF(Протокол!N25="","",Протокол!N25)</f>
        <v>0</v>
      </c>
      <c r="L21" s="118">
        <f>IF(Протокол!O25="","",Протокол!O25)</f>
        <v>0</v>
      </c>
      <c r="M21" s="118">
        <f>IF(Протокол!P25="","",Протокол!P25)</f>
        <v>0</v>
      </c>
      <c r="N21" s="118">
        <f>IF(Протокол!Q25="","",Протокол!Q25)</f>
        <v>0</v>
      </c>
      <c r="O21" s="118">
        <f>IF(Протокол!R25="","",Протокол!R25)</f>
        <v>0</v>
      </c>
      <c r="P21" s="118">
        <f>IF(Протокол!S25="","",Протокол!S25)</f>
        <v>0</v>
      </c>
      <c r="Q21" s="118">
        <f>IF(Протокол!T25="","",Протокол!T25)</f>
        <v>0</v>
      </c>
      <c r="R21" s="118">
        <f>IF(Протокол!U25="","",Протокол!U25)</f>
        <v>1</v>
      </c>
      <c r="S21" s="118">
        <f>IF(Протокол!V25="","",Протокол!V25)</f>
        <v>0</v>
      </c>
      <c r="T21" s="118">
        <f>IF(Протокол!W25="","",Протокол!W25)</f>
        <v>0</v>
      </c>
      <c r="U21" s="118">
        <f>IF(Протокол!X25="","",Протокол!X25)</f>
        <v>0</v>
      </c>
      <c r="V21" s="118">
        <f>IF(Протокол!Y25="","",Протокол!Y25)</f>
        <v>1</v>
      </c>
      <c r="W21" s="118">
        <f>IF(Протокол!Z25="","",Протокол!Z25)</f>
        <v>1</v>
      </c>
      <c r="X21" s="118">
        <f>IF(Протокол!AA25="","",Протокол!AA25)</f>
        <v>0</v>
      </c>
      <c r="Y21" s="118">
        <f>IF(Протокол!AB25="","",Протокол!AB25)</f>
        <v>0</v>
      </c>
      <c r="Z21" s="118">
        <f>IF(Протокол!AC25="","",Протокол!AC25)</f>
        <v>0</v>
      </c>
      <c r="AA21" s="118">
        <f>IF(Протокол!AD25="","",Протокол!AD25)</f>
        <v>0</v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>
        <f>IF(AND(LEN(C21)&gt;0,AS21&gt;0),Протокол!CU25,"")</f>
        <v>8</v>
      </c>
      <c r="AS21" s="116">
        <f>IF(Протокол!D25="","",Протокол!D25)</f>
        <v>2</v>
      </c>
      <c r="AT21" s="116" t="str">
        <f>IF(Протокол!F25="","",Протокол!F25)</f>
        <v/>
      </c>
      <c r="AU21" s="118" t="str">
        <f>IF(Протокол!CR25="","",Протокол!CR25)</f>
        <v>7а</v>
      </c>
      <c r="AV21" s="118" t="str">
        <f>IF(Протокол!CS25="","",Протокол!CS25)</f>
        <v>ж</v>
      </c>
      <c r="AW21" s="118">
        <f>IF(Протокол!CT25="","",Протокол!CT25)</f>
        <v>3</v>
      </c>
      <c r="AX21" s="118"/>
    </row>
    <row r="22" spans="1:50" s="116" customFormat="1" x14ac:dyDescent="0.2">
      <c r="A22" s="116">
        <f t="shared" si="0"/>
        <v>1</v>
      </c>
      <c r="B22" s="117">
        <f>IF(Протокол!B26="","",Протокол!B26)</f>
        <v>17</v>
      </c>
      <c r="C22" s="117">
        <f>IF(AND(Протокол!F26="",Протокол!D26=""),"",Протокол!C26)</f>
        <v>70017</v>
      </c>
      <c r="D22" s="118">
        <f>IF(Протокол!G26="","",Протокол!G26)</f>
        <v>1</v>
      </c>
      <c r="E22" s="118">
        <f>IF(Протокол!H26="","",Протокол!H26)</f>
        <v>1</v>
      </c>
      <c r="F22" s="118">
        <f>IF(Протокол!I26="","",Протокол!I26)</f>
        <v>1</v>
      </c>
      <c r="G22" s="118">
        <f>IF(Протокол!J26="","",Протокол!J26)</f>
        <v>1</v>
      </c>
      <c r="H22" s="118">
        <f>IF(Протокол!K26="","",Протокол!K26)</f>
        <v>2</v>
      </c>
      <c r="I22" s="118">
        <f>IF(Протокол!L26="","",Протокол!L26)</f>
        <v>0</v>
      </c>
      <c r="J22" s="118">
        <f>IF(Протокол!M26="","",Протокол!M26)</f>
        <v>2</v>
      </c>
      <c r="K22" s="118">
        <f>IF(Протокол!N26="","",Протокол!N26)</f>
        <v>0</v>
      </c>
      <c r="L22" s="118">
        <f>IF(Протокол!O26="","",Протокол!O26)</f>
        <v>1</v>
      </c>
      <c r="M22" s="118">
        <f>IF(Протокол!P26="","",Протокол!P26)</f>
        <v>2</v>
      </c>
      <c r="N22" s="118">
        <f>IF(Протокол!Q26="","",Протокол!Q26)</f>
        <v>2</v>
      </c>
      <c r="O22" s="118">
        <f>IF(Протокол!R26="","",Протокол!R26)</f>
        <v>1</v>
      </c>
      <c r="P22" s="118">
        <f>IF(Протокол!S26="","",Протокол!S26)</f>
        <v>2</v>
      </c>
      <c r="Q22" s="118">
        <f>IF(Протокол!T26="","",Протокол!T26)</f>
        <v>1</v>
      </c>
      <c r="R22" s="118">
        <f>IF(Протокол!U26="","",Протокол!U26)</f>
        <v>2</v>
      </c>
      <c r="S22" s="118">
        <f>IF(Протокол!V26="","",Протокол!V26)</f>
        <v>3</v>
      </c>
      <c r="T22" s="118">
        <f>IF(Протокол!W26="","",Протокол!W26)</f>
        <v>1</v>
      </c>
      <c r="U22" s="118">
        <f>IF(Протокол!X26="","",Протокол!X26)</f>
        <v>1</v>
      </c>
      <c r="V22" s="118">
        <f>IF(Протокол!Y26="","",Протокол!Y26)</f>
        <v>0</v>
      </c>
      <c r="W22" s="118">
        <f>IF(Протокол!Z26="","",Протокол!Z26)</f>
        <v>1</v>
      </c>
      <c r="X22" s="118">
        <f>IF(Протокол!AA26="","",Протокол!AA26)</f>
        <v>1</v>
      </c>
      <c r="Y22" s="118">
        <f>IF(Протокол!AB26="","",Протокол!AB26)</f>
        <v>1</v>
      </c>
      <c r="Z22" s="118">
        <f>IF(Протокол!AC26="","",Протокол!AC26)</f>
        <v>1</v>
      </c>
      <c r="AA22" s="118">
        <f>IF(Протокол!AD26="","",Протокол!AD26)</f>
        <v>2</v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>
        <f>IF(AND(LEN(C22)&gt;0,AS22&gt;0),Протокол!CU26,"")</f>
        <v>30</v>
      </c>
      <c r="AS22" s="116">
        <f>IF(Протокол!D26="","",Протокол!D26)</f>
        <v>1</v>
      </c>
      <c r="AT22" s="116" t="str">
        <f>IF(Протокол!F26="","",Протокол!F26)</f>
        <v/>
      </c>
      <c r="AU22" s="118" t="str">
        <f>IF(Протокол!CR26="","",Протокол!CR26)</f>
        <v>7а</v>
      </c>
      <c r="AV22" s="118" t="str">
        <f>IF(Протокол!CS26="","",Протокол!CS26)</f>
        <v>м</v>
      </c>
      <c r="AW22" s="118">
        <f>IF(Протокол!CT26="","",Протокол!CT26)</f>
        <v>5</v>
      </c>
      <c r="AX22" s="118"/>
    </row>
    <row r="23" spans="1:50" s="116" customFormat="1" x14ac:dyDescent="0.2">
      <c r="A23" s="116">
        <f t="shared" si="0"/>
        <v>1</v>
      </c>
      <c r="B23" s="117">
        <f>IF(Протокол!B27="","",Протокол!B27)</f>
        <v>18</v>
      </c>
      <c r="C23" s="117">
        <f>IF(AND(Протокол!F27="",Протокол!D27=""),"",Протокол!C27)</f>
        <v>70018</v>
      </c>
      <c r="D23" s="118">
        <f>IF(Протокол!G27="","",Протокол!G27)</f>
        <v>0</v>
      </c>
      <c r="E23" s="118">
        <f>IF(Протокол!H27="","",Протокол!H27)</f>
        <v>0</v>
      </c>
      <c r="F23" s="118">
        <f>IF(Протокол!I27="","",Протокол!I27)</f>
        <v>1</v>
      </c>
      <c r="G23" s="118">
        <f>IF(Протокол!J27="","",Протокол!J27)</f>
        <v>0</v>
      </c>
      <c r="H23" s="118">
        <f>IF(Протокол!K27="","",Протокол!K27)</f>
        <v>2</v>
      </c>
      <c r="I23" s="118">
        <f>IF(Протокол!L27="","",Протокол!L27)</f>
        <v>0</v>
      </c>
      <c r="J23" s="118">
        <f>IF(Протокол!M27="","",Протокол!M27)</f>
        <v>2</v>
      </c>
      <c r="K23" s="118">
        <f>IF(Протокол!N27="","",Протокол!N27)</f>
        <v>0</v>
      </c>
      <c r="L23" s="118">
        <f>IF(Протокол!O27="","",Протокол!O27)</f>
        <v>0</v>
      </c>
      <c r="M23" s="118">
        <f>IF(Протокол!P27="","",Протокол!P27)</f>
        <v>0</v>
      </c>
      <c r="N23" s="118">
        <f>IF(Протокол!Q27="","",Протокол!Q27)</f>
        <v>0</v>
      </c>
      <c r="O23" s="118">
        <f>IF(Протокол!R27="","",Протокол!R27)</f>
        <v>0</v>
      </c>
      <c r="P23" s="118">
        <f>IF(Протокол!S27="","",Протокол!S27)</f>
        <v>0</v>
      </c>
      <c r="Q23" s="118">
        <f>IF(Протокол!T27="","",Протокол!T27)</f>
        <v>0</v>
      </c>
      <c r="R23" s="118">
        <f>IF(Протокол!U27="","",Протокол!U27)</f>
        <v>0</v>
      </c>
      <c r="S23" s="118">
        <f>IF(Протокол!V27="","",Протокол!V27)</f>
        <v>0</v>
      </c>
      <c r="T23" s="118">
        <f>IF(Протокол!W27="","",Протокол!W27)</f>
        <v>1</v>
      </c>
      <c r="U23" s="118">
        <f>IF(Протокол!X27="","",Протокол!X27)</f>
        <v>1</v>
      </c>
      <c r="V23" s="118">
        <f>IF(Протокол!Y27="","",Протокол!Y27)</f>
        <v>1</v>
      </c>
      <c r="W23" s="118">
        <f>IF(Протокол!Z27="","",Протокол!Z27)</f>
        <v>1</v>
      </c>
      <c r="X23" s="118">
        <f>IF(Протокол!AA27="","",Протокол!AA27)</f>
        <v>1</v>
      </c>
      <c r="Y23" s="118">
        <f>IF(Протокол!AB27="","",Протокол!AB27)</f>
        <v>1</v>
      </c>
      <c r="Z23" s="118">
        <f>IF(Протокол!AC27="","",Протокол!AC27)</f>
        <v>1</v>
      </c>
      <c r="AA23" s="118">
        <f>IF(Протокол!AD27="","",Протокол!AD27)</f>
        <v>0</v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>
        <f>IF(AND(LEN(C23)&gt;0,AS23&gt;0),Протокол!CU27,"")</f>
        <v>12</v>
      </c>
      <c r="AS23" s="116">
        <f>IF(Протокол!D27="","",Протокол!D27)</f>
        <v>1</v>
      </c>
      <c r="AT23" s="116" t="str">
        <f>IF(Протокол!F27="","",Протокол!F27)</f>
        <v/>
      </c>
      <c r="AU23" s="118" t="str">
        <f>IF(Протокол!CR27="","",Протокол!CR27)</f>
        <v>7а</v>
      </c>
      <c r="AV23" s="118" t="str">
        <f>IF(Протокол!CS27="","",Протокол!CS27)</f>
        <v>ж</v>
      </c>
      <c r="AW23" s="118">
        <f>IF(Протокол!CT27="","",Протокол!CT27)</f>
        <v>3</v>
      </c>
      <c r="AX23" s="118"/>
    </row>
    <row r="24" spans="1:50" s="116" customFormat="1" x14ac:dyDescent="0.2">
      <c r="A24" s="116">
        <f t="shared" si="0"/>
        <v>1</v>
      </c>
      <c r="B24" s="117">
        <f>IF(Протокол!B28="","",Протокол!B28)</f>
        <v>19</v>
      </c>
      <c r="C24" s="117">
        <f>IF(AND(Протокол!F28="",Протокол!D28=""),"",Протокол!C28)</f>
        <v>70019</v>
      </c>
      <c r="D24" s="118">
        <f>IF(Протокол!G28="","",Протокол!G28)</f>
        <v>1</v>
      </c>
      <c r="E24" s="118">
        <f>IF(Протокол!H28="","",Протокол!H28)</f>
        <v>0</v>
      </c>
      <c r="F24" s="118">
        <f>IF(Протокол!I28="","",Протокол!I28)</f>
        <v>0</v>
      </c>
      <c r="G24" s="118">
        <f>IF(Протокол!J28="","",Протокол!J28)</f>
        <v>0</v>
      </c>
      <c r="H24" s="118">
        <f>IF(Протокол!K28="","",Протокол!K28)</f>
        <v>0</v>
      </c>
      <c r="I24" s="118">
        <f>IF(Протокол!L28="","",Протокол!L28)</f>
        <v>0</v>
      </c>
      <c r="J24" s="118">
        <f>IF(Протокол!M28="","",Протокол!M28)</f>
        <v>2</v>
      </c>
      <c r="K24" s="118">
        <f>IF(Протокол!N28="","",Протокол!N28)</f>
        <v>0</v>
      </c>
      <c r="L24" s="118">
        <f>IF(Протокол!O28="","",Протокол!O28)</f>
        <v>0</v>
      </c>
      <c r="M24" s="118">
        <f>IF(Протокол!P28="","",Протокол!P28)</f>
        <v>0</v>
      </c>
      <c r="N24" s="118">
        <f>IF(Протокол!Q28="","",Протокол!Q28)</f>
        <v>0</v>
      </c>
      <c r="O24" s="118">
        <f>IF(Протокол!R28="","",Протокол!R28)</f>
        <v>0</v>
      </c>
      <c r="P24" s="118">
        <f>IF(Протокол!S28="","",Протокол!S28)</f>
        <v>0</v>
      </c>
      <c r="Q24" s="118">
        <f>IF(Протокол!T28="","",Протокол!T28)</f>
        <v>1</v>
      </c>
      <c r="R24" s="118">
        <f>IF(Протокол!U28="","",Протокол!U28)</f>
        <v>1</v>
      </c>
      <c r="S24" s="118">
        <f>IF(Протокол!V28="","",Протокол!V28)</f>
        <v>1</v>
      </c>
      <c r="T24" s="118">
        <f>IF(Протокол!W28="","",Протокол!W28)</f>
        <v>1</v>
      </c>
      <c r="U24" s="118">
        <f>IF(Протокол!X28="","",Протокол!X28)</f>
        <v>0</v>
      </c>
      <c r="V24" s="118">
        <f>IF(Протокол!Y28="","",Протокол!Y28)</f>
        <v>0</v>
      </c>
      <c r="W24" s="118">
        <f>IF(Протокол!Z28="","",Протокол!Z28)</f>
        <v>1</v>
      </c>
      <c r="X24" s="118">
        <f>IF(Протокол!AA28="","",Протокол!AA28)</f>
        <v>0</v>
      </c>
      <c r="Y24" s="118">
        <f>IF(Протокол!AB28="","",Протокол!AB28)</f>
        <v>1</v>
      </c>
      <c r="Z24" s="118">
        <f>IF(Протокол!AC28="","",Протокол!AC28)</f>
        <v>1</v>
      </c>
      <c r="AA24" s="118">
        <f>IF(Протокол!AD28="","",Протокол!AD28)</f>
        <v>1</v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>
        <f>IF(AND(LEN(C24)&gt;0,AS24&gt;0),Протокол!CU28,"")</f>
        <v>11</v>
      </c>
      <c r="AS24" s="116">
        <f>IF(Протокол!D28="","",Протокол!D28)</f>
        <v>2</v>
      </c>
      <c r="AT24" s="116" t="str">
        <f>IF(Протокол!F28="","",Протокол!F28)</f>
        <v/>
      </c>
      <c r="AU24" s="118" t="str">
        <f>IF(Протокол!CR28="","",Протокол!CR28)</f>
        <v>7а</v>
      </c>
      <c r="AV24" s="118" t="str">
        <f>IF(Протокол!CS28="","",Протокол!CS28)</f>
        <v>м</v>
      </c>
      <c r="AW24" s="118">
        <f>IF(Протокол!CT28="","",Протокол!CT28)</f>
        <v>3</v>
      </c>
      <c r="AX24" s="118"/>
    </row>
    <row r="25" spans="1:50" s="116" customFormat="1" x14ac:dyDescent="0.2">
      <c r="A25" s="116">
        <f t="shared" si="0"/>
        <v>1</v>
      </c>
      <c r="B25" s="117">
        <f>IF(Протокол!B29="","",Протокол!B29)</f>
        <v>20</v>
      </c>
      <c r="C25" s="117">
        <f>IF(AND(Протокол!F29="",Протокол!D29=""),"",Протокол!C29)</f>
        <v>70020</v>
      </c>
      <c r="D25" s="118">
        <f>IF(Протокол!G29="","",Протокол!G29)</f>
        <v>0</v>
      </c>
      <c r="E25" s="118">
        <f>IF(Протокол!H29="","",Протокол!H29)</f>
        <v>1</v>
      </c>
      <c r="F25" s="118">
        <f>IF(Протокол!I29="","",Протокол!I29)</f>
        <v>0</v>
      </c>
      <c r="G25" s="118">
        <f>IF(Протокол!J29="","",Протокол!J29)</f>
        <v>1</v>
      </c>
      <c r="H25" s="118">
        <f>IF(Протокол!K29="","",Протокол!K29)</f>
        <v>0</v>
      </c>
      <c r="I25" s="118">
        <f>IF(Протокол!L29="","",Протокол!L29)</f>
        <v>0</v>
      </c>
      <c r="J25" s="118">
        <f>IF(Протокол!M29="","",Протокол!M29)</f>
        <v>2</v>
      </c>
      <c r="K25" s="118">
        <f>IF(Протокол!N29="","",Протокол!N29)</f>
        <v>0</v>
      </c>
      <c r="L25" s="118">
        <f>IF(Протокол!O29="","",Протокол!O29)</f>
        <v>0</v>
      </c>
      <c r="M25" s="118">
        <f>IF(Протокол!P29="","",Протокол!P29)</f>
        <v>1</v>
      </c>
      <c r="N25" s="118">
        <f>IF(Протокол!Q29="","",Протокол!Q29)</f>
        <v>0</v>
      </c>
      <c r="O25" s="118">
        <f>IF(Протокол!R29="","",Протокол!R29)</f>
        <v>1</v>
      </c>
      <c r="P25" s="118">
        <f>IF(Протокол!S29="","",Протокол!S29)</f>
        <v>2</v>
      </c>
      <c r="Q25" s="118">
        <f>IF(Протокол!T29="","",Протокол!T29)</f>
        <v>0</v>
      </c>
      <c r="R25" s="118">
        <f>IF(Протокол!U29="","",Протокол!U29)</f>
        <v>2</v>
      </c>
      <c r="S25" s="118">
        <f>IF(Протокол!V29="","",Протокол!V29)</f>
        <v>2</v>
      </c>
      <c r="T25" s="118">
        <f>IF(Протокол!W29="","",Протокол!W29)</f>
        <v>0</v>
      </c>
      <c r="U25" s="118">
        <f>IF(Протокол!X29="","",Протокол!X29)</f>
        <v>0</v>
      </c>
      <c r="V25" s="118">
        <f>IF(Протокол!Y29="","",Протокол!Y29)</f>
        <v>0</v>
      </c>
      <c r="W25" s="118">
        <f>IF(Протокол!Z29="","",Протокол!Z29)</f>
        <v>0</v>
      </c>
      <c r="X25" s="118">
        <f>IF(Протокол!AA29="","",Протокол!AA29)</f>
        <v>1</v>
      </c>
      <c r="Y25" s="118">
        <f>IF(Протокол!AB29="","",Протокол!AB29)</f>
        <v>1</v>
      </c>
      <c r="Z25" s="118">
        <f>IF(Протокол!AC29="","",Протокол!AC29)</f>
        <v>1</v>
      </c>
      <c r="AA25" s="118">
        <f>IF(Протокол!AD29="","",Протокол!AD29)</f>
        <v>0</v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>
        <f>IF(AND(LEN(C25)&gt;0,AS25&gt;0),Протокол!CU29,"")</f>
        <v>15</v>
      </c>
      <c r="AS25" s="116">
        <f>IF(Протокол!D29="","",Протокол!D29)</f>
        <v>2</v>
      </c>
      <c r="AT25" s="116" t="str">
        <f>IF(Протокол!F29="","",Протокол!F29)</f>
        <v/>
      </c>
      <c r="AU25" s="118" t="str">
        <f>IF(Протокол!CR29="","",Протокол!CR29)</f>
        <v>7а</v>
      </c>
      <c r="AV25" s="118" t="str">
        <f>IF(Протокол!CS29="","",Протокол!CS29)</f>
        <v>м</v>
      </c>
      <c r="AW25" s="118">
        <f>IF(Протокол!CT29="","",Протокол!CT29)</f>
        <v>4</v>
      </c>
      <c r="AX25" s="118"/>
    </row>
    <row r="26" spans="1:50" s="116" customFormat="1" x14ac:dyDescent="0.2">
      <c r="A26" s="116">
        <f t="shared" si="0"/>
        <v>1</v>
      </c>
      <c r="B26" s="117">
        <f>IF(Протокол!B30="","",Протокол!B30)</f>
        <v>21</v>
      </c>
      <c r="C26" s="117">
        <f>IF(AND(Протокол!F30="",Протокол!D30=""),"",Протокол!C30)</f>
        <v>70021</v>
      </c>
      <c r="D26" s="118">
        <f>IF(Протокол!G30="","",Протокол!G30)</f>
        <v>1</v>
      </c>
      <c r="E26" s="118">
        <f>IF(Протокол!H30="","",Протокол!H30)</f>
        <v>1</v>
      </c>
      <c r="F26" s="118">
        <f>IF(Протокол!I30="","",Протокол!I30)</f>
        <v>0</v>
      </c>
      <c r="G26" s="118">
        <f>IF(Протокол!J30="","",Протокол!J30)</f>
        <v>0</v>
      </c>
      <c r="H26" s="118">
        <f>IF(Протокол!K30="","",Протокол!K30)</f>
        <v>0</v>
      </c>
      <c r="I26" s="118">
        <f>IF(Протокол!L30="","",Протокол!L30)</f>
        <v>0</v>
      </c>
      <c r="J26" s="118">
        <f>IF(Протокол!M30="","",Протокол!M30)</f>
        <v>2</v>
      </c>
      <c r="K26" s="118">
        <f>IF(Протокол!N30="","",Протокол!N30)</f>
        <v>0</v>
      </c>
      <c r="L26" s="118">
        <f>IF(Протокол!O30="","",Протокол!O30)</f>
        <v>0</v>
      </c>
      <c r="M26" s="118">
        <f>IF(Протокол!P30="","",Протокол!P30)</f>
        <v>1</v>
      </c>
      <c r="N26" s="118">
        <f>IF(Протокол!Q30="","",Протокол!Q30)</f>
        <v>0</v>
      </c>
      <c r="O26" s="118">
        <f>IF(Протокол!R30="","",Протокол!R30)</f>
        <v>1</v>
      </c>
      <c r="P26" s="118">
        <f>IF(Протокол!S30="","",Протокол!S30)</f>
        <v>2</v>
      </c>
      <c r="Q26" s="118">
        <f>IF(Протокол!T30="","",Протокол!T30)</f>
        <v>0</v>
      </c>
      <c r="R26" s="118">
        <f>IF(Протокол!U30="","",Протокол!U30)</f>
        <v>2</v>
      </c>
      <c r="S26" s="118">
        <f>IF(Протокол!V30="","",Протокол!V30)</f>
        <v>2</v>
      </c>
      <c r="T26" s="118">
        <f>IF(Протокол!W30="","",Протокол!W30)</f>
        <v>1</v>
      </c>
      <c r="U26" s="118">
        <f>IF(Протокол!X30="","",Протокол!X30)</f>
        <v>1</v>
      </c>
      <c r="V26" s="118">
        <f>IF(Протокол!Y30="","",Протокол!Y30)</f>
        <v>0</v>
      </c>
      <c r="W26" s="118">
        <f>IF(Протокол!Z30="","",Протокол!Z30)</f>
        <v>1</v>
      </c>
      <c r="X26" s="118">
        <f>IF(Протокол!AA30="","",Протокол!AA30)</f>
        <v>1</v>
      </c>
      <c r="Y26" s="118">
        <f>IF(Протокол!AB30="","",Протокол!AB30)</f>
        <v>1</v>
      </c>
      <c r="Z26" s="118">
        <f>IF(Протокол!AC30="","",Протокол!AC30)</f>
        <v>1</v>
      </c>
      <c r="AA26" s="118">
        <f>IF(Протокол!AD30="","",Протокол!AD30)</f>
        <v>0</v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>
        <f>IF(AND(LEN(C26)&gt;0,AS26&gt;0),Протокол!CU30,"")</f>
        <v>18</v>
      </c>
      <c r="AS26" s="116">
        <f>IF(Протокол!D30="","",Протокол!D30)</f>
        <v>2</v>
      </c>
      <c r="AT26" s="116" t="str">
        <f>IF(Протокол!F30="","",Протокол!F30)</f>
        <v/>
      </c>
      <c r="AU26" s="118" t="str">
        <f>IF(Протокол!CR30="","",Протокол!CR30)</f>
        <v>7б</v>
      </c>
      <c r="AV26" s="118" t="str">
        <f>IF(Протокол!CS30="","",Протокол!CS30)</f>
        <v>м</v>
      </c>
      <c r="AW26" s="118">
        <f>IF(Протокол!CT30="","",Протокол!CT30)</f>
        <v>4</v>
      </c>
      <c r="AX26" s="118"/>
    </row>
    <row r="27" spans="1:50" s="116" customFormat="1" x14ac:dyDescent="0.2">
      <c r="A27" s="116">
        <f t="shared" si="0"/>
        <v>1</v>
      </c>
      <c r="B27" s="117">
        <f>IF(Протокол!B31="","",Протокол!B31)</f>
        <v>22</v>
      </c>
      <c r="C27" s="117">
        <f>IF(AND(Протокол!F31="",Протокол!D31=""),"",Протокол!C31)</f>
        <v>70022</v>
      </c>
      <c r="D27" s="118">
        <f>IF(Протокол!G31="","",Протокол!G31)</f>
        <v>2</v>
      </c>
      <c r="E27" s="118">
        <f>IF(Протокол!H31="","",Протокол!H31)</f>
        <v>2</v>
      </c>
      <c r="F27" s="118">
        <f>IF(Протокол!I31="","",Протокол!I31)</f>
        <v>1</v>
      </c>
      <c r="G27" s="118">
        <f>IF(Протокол!J31="","",Протокол!J31)</f>
        <v>1</v>
      </c>
      <c r="H27" s="118">
        <f>IF(Протокол!K31="","",Протокол!K31)</f>
        <v>2</v>
      </c>
      <c r="I27" s="118">
        <f>IF(Протокол!L31="","",Протокол!L31)</f>
        <v>2</v>
      </c>
      <c r="J27" s="118">
        <f>IF(Протокол!M31="","",Протокол!M31)</f>
        <v>2</v>
      </c>
      <c r="K27" s="118">
        <f>IF(Протокол!N31="","",Протокол!N31)</f>
        <v>0</v>
      </c>
      <c r="L27" s="118">
        <f>IF(Протокол!O31="","",Протокол!O31)</f>
        <v>1</v>
      </c>
      <c r="M27" s="118">
        <f>IF(Протокол!P31="","",Протокол!P31)</f>
        <v>2</v>
      </c>
      <c r="N27" s="118">
        <f>IF(Протокол!Q31="","",Протокол!Q31)</f>
        <v>2</v>
      </c>
      <c r="O27" s="118">
        <f>IF(Протокол!R31="","",Протокол!R31)</f>
        <v>0</v>
      </c>
      <c r="P27" s="118">
        <f>IF(Протокол!S31="","",Протокол!S31)</f>
        <v>0</v>
      </c>
      <c r="Q27" s="118">
        <f>IF(Протокол!T31="","",Протокол!T31)</f>
        <v>0</v>
      </c>
      <c r="R27" s="118">
        <f>IF(Протокол!U31="","",Протокол!U31)</f>
        <v>0</v>
      </c>
      <c r="S27" s="118">
        <f>IF(Протокол!V31="","",Протокол!V31)</f>
        <v>0</v>
      </c>
      <c r="T27" s="118">
        <f>IF(Протокол!W31="","",Протокол!W31)</f>
        <v>0</v>
      </c>
      <c r="U27" s="118">
        <f>IF(Протокол!X31="","",Протокол!X31)</f>
        <v>0</v>
      </c>
      <c r="V27" s="118">
        <f>IF(Протокол!Y31="","",Протокол!Y31)</f>
        <v>1</v>
      </c>
      <c r="W27" s="118">
        <f>IF(Протокол!Z31="","",Протокол!Z31)</f>
        <v>1</v>
      </c>
      <c r="X27" s="118">
        <f>IF(Протокол!AA31="","",Протокол!AA31)</f>
        <v>1</v>
      </c>
      <c r="Y27" s="118">
        <f>IF(Протокол!AB31="","",Протокол!AB31)</f>
        <v>0</v>
      </c>
      <c r="Z27" s="118">
        <f>IF(Протокол!AC31="","",Протокол!AC31)</f>
        <v>0</v>
      </c>
      <c r="AA27" s="118">
        <f>IF(Протокол!AD31="","",Протокол!AD31)</f>
        <v>1</v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>
        <f>IF(AND(LEN(C27)&gt;0,AS27&gt;0),Протокол!CU31,"")</f>
        <v>21</v>
      </c>
      <c r="AS27" s="116">
        <f>IF(Протокол!D31="","",Протокол!D31)</f>
        <v>1</v>
      </c>
      <c r="AT27" s="116" t="str">
        <f>IF(Протокол!F31="","",Протокол!F31)</f>
        <v/>
      </c>
      <c r="AU27" s="118" t="str">
        <f>IF(Протокол!CR31="","",Протокол!CR31)</f>
        <v>7б</v>
      </c>
      <c r="AV27" s="118" t="str">
        <f>IF(Протокол!CS31="","",Протокол!CS31)</f>
        <v>ж</v>
      </c>
      <c r="AW27" s="118">
        <f>IF(Протокол!CT31="","",Протокол!CT31)</f>
        <v>4</v>
      </c>
      <c r="AX27" s="118"/>
    </row>
    <row r="28" spans="1:50" s="116" customFormat="1" x14ac:dyDescent="0.2">
      <c r="A28" s="116">
        <f t="shared" si="0"/>
        <v>1</v>
      </c>
      <c r="B28" s="117">
        <f>IF(Протокол!B32="","",Протокол!B32)</f>
        <v>23</v>
      </c>
      <c r="C28" s="117">
        <f>IF(AND(Протокол!F32="",Протокол!D32=""),"",Протокол!C32)</f>
        <v>70023</v>
      </c>
      <c r="D28" s="118">
        <f>IF(Протокол!G32="","",Протокол!G32)</f>
        <v>1</v>
      </c>
      <c r="E28" s="118">
        <f>IF(Протокол!H32="","",Протокол!H32)</f>
        <v>1</v>
      </c>
      <c r="F28" s="118">
        <f>IF(Протокол!I32="","",Протокол!I32)</f>
        <v>0</v>
      </c>
      <c r="G28" s="118">
        <f>IF(Протокол!J32="","",Протокол!J32)</f>
        <v>1</v>
      </c>
      <c r="H28" s="118">
        <f>IF(Протокол!K32="","",Протокол!K32)</f>
        <v>0</v>
      </c>
      <c r="I28" s="118">
        <f>IF(Протокол!L32="","",Протокол!L32)</f>
        <v>0</v>
      </c>
      <c r="J28" s="118">
        <f>IF(Протокол!M32="","",Протокол!M32)</f>
        <v>2</v>
      </c>
      <c r="K28" s="118">
        <f>IF(Протокол!N32="","",Протокол!N32)</f>
        <v>1</v>
      </c>
      <c r="L28" s="118">
        <f>IF(Протокол!O32="","",Протокол!O32)</f>
        <v>0</v>
      </c>
      <c r="M28" s="118">
        <f>IF(Протокол!P32="","",Протокол!P32)</f>
        <v>1</v>
      </c>
      <c r="N28" s="118">
        <f>IF(Протокол!Q32="","",Протокол!Q32)</f>
        <v>0</v>
      </c>
      <c r="O28" s="118">
        <f>IF(Протокол!R32="","",Протокол!R32)</f>
        <v>1</v>
      </c>
      <c r="P28" s="118">
        <f>IF(Протокол!S32="","",Протокол!S32)</f>
        <v>2</v>
      </c>
      <c r="Q28" s="118">
        <f>IF(Протокол!T32="","",Протокол!T32)</f>
        <v>1</v>
      </c>
      <c r="R28" s="118">
        <f>IF(Протокол!U32="","",Протокол!U32)</f>
        <v>1</v>
      </c>
      <c r="S28" s="118">
        <f>IF(Протокол!V32="","",Протокол!V32)</f>
        <v>0</v>
      </c>
      <c r="T28" s="118">
        <f>IF(Протокол!W32="","",Протокол!W32)</f>
        <v>0</v>
      </c>
      <c r="U28" s="118">
        <f>IF(Протокол!X32="","",Протокол!X32)</f>
        <v>0</v>
      </c>
      <c r="V28" s="118">
        <f>IF(Протокол!Y32="","",Протокол!Y32)</f>
        <v>0</v>
      </c>
      <c r="W28" s="118">
        <f>IF(Протокол!Z32="","",Протокол!Z32)</f>
        <v>0</v>
      </c>
      <c r="X28" s="118">
        <f>IF(Протокол!AA32="","",Протокол!AA32)</f>
        <v>0</v>
      </c>
      <c r="Y28" s="118">
        <f>IF(Протокол!AB32="","",Протокол!AB32)</f>
        <v>1</v>
      </c>
      <c r="Z28" s="118">
        <f>IF(Протокол!AC32="","",Протокол!AC32)</f>
        <v>1</v>
      </c>
      <c r="AA28" s="118">
        <f>IF(Протокол!AD32="","",Протокол!AD32)</f>
        <v>1</v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>
        <f>IF(AND(LEN(C28)&gt;0,AS28&gt;0),Протокол!CU32,"")</f>
        <v>15</v>
      </c>
      <c r="AS28" s="116">
        <f>IF(Протокол!D32="","",Протокол!D32)</f>
        <v>2</v>
      </c>
      <c r="AT28" s="116" t="str">
        <f>IF(Протокол!F32="","",Протокол!F32)</f>
        <v/>
      </c>
      <c r="AU28" s="118" t="str">
        <f>IF(Протокол!CR32="","",Протокол!CR32)</f>
        <v>7б</v>
      </c>
      <c r="AV28" s="118" t="str">
        <f>IF(Протокол!CS32="","",Протокол!CS32)</f>
        <v>ж</v>
      </c>
      <c r="AW28" s="118">
        <f>IF(Протокол!CT32="","",Протокол!CT32)</f>
        <v>4</v>
      </c>
      <c r="AX28" s="118"/>
    </row>
    <row r="29" spans="1:50" s="116" customFormat="1" x14ac:dyDescent="0.2">
      <c r="A29" s="116">
        <f t="shared" si="0"/>
        <v>1</v>
      </c>
      <c r="B29" s="117">
        <f>IF(Протокол!B33="","",Протокол!B33)</f>
        <v>24</v>
      </c>
      <c r="C29" s="117">
        <f>IF(AND(Протокол!F33="",Протокол!D33=""),"",Протокол!C33)</f>
        <v>70024</v>
      </c>
      <c r="D29" s="118">
        <f>IF(Протокол!G33="","",Протокол!G33)</f>
        <v>2</v>
      </c>
      <c r="E29" s="118">
        <f>IF(Протокол!H33="","",Протокол!H33)</f>
        <v>0</v>
      </c>
      <c r="F29" s="118">
        <f>IF(Протокол!I33="","",Протокол!I33)</f>
        <v>0</v>
      </c>
      <c r="G29" s="118">
        <f>IF(Протокол!J33="","",Протокол!J33)</f>
        <v>1</v>
      </c>
      <c r="H29" s="118">
        <f>IF(Протокол!K33="","",Протокол!K33)</f>
        <v>0</v>
      </c>
      <c r="I29" s="118">
        <f>IF(Протокол!L33="","",Протокол!L33)</f>
        <v>0</v>
      </c>
      <c r="J29" s="118">
        <f>IF(Протокол!M33="","",Протокол!M33)</f>
        <v>2</v>
      </c>
      <c r="K29" s="118">
        <f>IF(Протокол!N33="","",Протокол!N33)</f>
        <v>0</v>
      </c>
      <c r="L29" s="118">
        <f>IF(Протокол!O33="","",Протокол!O33)</f>
        <v>0</v>
      </c>
      <c r="M29" s="118">
        <f>IF(Протокол!P33="","",Протокол!P33)</f>
        <v>0</v>
      </c>
      <c r="N29" s="118">
        <f>IF(Протокол!Q33="","",Протокол!Q33)</f>
        <v>0</v>
      </c>
      <c r="O29" s="118">
        <f>IF(Протокол!R33="","",Протокол!R33)</f>
        <v>1</v>
      </c>
      <c r="P29" s="118">
        <f>IF(Протокол!S33="","",Протокол!S33)</f>
        <v>2</v>
      </c>
      <c r="Q29" s="118">
        <f>IF(Протокол!T33="","",Протокол!T33)</f>
        <v>0</v>
      </c>
      <c r="R29" s="118">
        <f>IF(Протокол!U33="","",Протокол!U33)</f>
        <v>1</v>
      </c>
      <c r="S29" s="118">
        <f>IF(Протокол!V33="","",Протокол!V33)</f>
        <v>1</v>
      </c>
      <c r="T29" s="118">
        <f>IF(Протокол!W33="","",Протокол!W33)</f>
        <v>0</v>
      </c>
      <c r="U29" s="118">
        <f>IF(Протокол!X33="","",Протокол!X33)</f>
        <v>0</v>
      </c>
      <c r="V29" s="118">
        <f>IF(Протокол!Y33="","",Протокол!Y33)</f>
        <v>0</v>
      </c>
      <c r="W29" s="118">
        <f>IF(Протокол!Z33="","",Протокол!Z33)</f>
        <v>1</v>
      </c>
      <c r="X29" s="118">
        <f>IF(Протокол!AA33="","",Протокол!AA33)</f>
        <v>1</v>
      </c>
      <c r="Y29" s="118">
        <f>IF(Протокол!AB33="","",Протокол!AB33)</f>
        <v>1</v>
      </c>
      <c r="Z29" s="118">
        <f>IF(Протокол!AC33="","",Протокол!AC33)</f>
        <v>1</v>
      </c>
      <c r="AA29" s="118">
        <f>IF(Протокол!AD33="","",Протокол!AD33)</f>
        <v>1</v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>
        <f>IF(AND(LEN(C29)&gt;0,AS29&gt;0),Протокол!CU33,"")</f>
        <v>15</v>
      </c>
      <c r="AS29" s="116">
        <f>IF(Протокол!D33="","",Протокол!D33)</f>
        <v>2</v>
      </c>
      <c r="AT29" s="116" t="str">
        <f>IF(Протокол!F33="","",Протокол!F33)</f>
        <v/>
      </c>
      <c r="AU29" s="118" t="str">
        <f>IF(Протокол!CR33="","",Протокол!CR33)</f>
        <v>7б</v>
      </c>
      <c r="AV29" s="118" t="str">
        <f>IF(Протокол!CS33="","",Протокол!CS33)</f>
        <v>м</v>
      </c>
      <c r="AW29" s="118">
        <f>IF(Протокол!CT33="","",Протокол!CT33)</f>
        <v>3</v>
      </c>
      <c r="AX29" s="118"/>
    </row>
    <row r="30" spans="1:50" s="116" customFormat="1" x14ac:dyDescent="0.2">
      <c r="A30" s="116">
        <f t="shared" si="0"/>
        <v>1</v>
      </c>
      <c r="B30" s="117">
        <f>IF(Протокол!B34="","",Протокол!B34)</f>
        <v>25</v>
      </c>
      <c r="C30" s="117">
        <f>IF(AND(Протокол!F34="",Протокол!D34=""),"",Протокол!C34)</f>
        <v>70025</v>
      </c>
      <c r="D30" s="118">
        <f>IF(Протокол!G34="","",Протокол!G34)</f>
        <v>1</v>
      </c>
      <c r="E30" s="118">
        <f>IF(Протокол!H34="","",Протокол!H34)</f>
        <v>2</v>
      </c>
      <c r="F30" s="118">
        <f>IF(Протокол!I34="","",Протокол!I34)</f>
        <v>1</v>
      </c>
      <c r="G30" s="118">
        <f>IF(Протокол!J34="","",Протокол!J34)</f>
        <v>1</v>
      </c>
      <c r="H30" s="118">
        <f>IF(Протокол!K34="","",Протокол!K34)</f>
        <v>0</v>
      </c>
      <c r="I30" s="118">
        <f>IF(Протокол!L34="","",Протокол!L34)</f>
        <v>0</v>
      </c>
      <c r="J30" s="118">
        <f>IF(Протокол!M34="","",Протокол!M34)</f>
        <v>2</v>
      </c>
      <c r="K30" s="118">
        <f>IF(Протокол!N34="","",Протокол!N34)</f>
        <v>0</v>
      </c>
      <c r="L30" s="118">
        <f>IF(Протокол!O34="","",Протокол!O34)</f>
        <v>0</v>
      </c>
      <c r="M30" s="118">
        <f>IF(Протокол!P34="","",Протокол!P34)</f>
        <v>2</v>
      </c>
      <c r="N30" s="118">
        <f>IF(Протокол!Q34="","",Протокол!Q34)</f>
        <v>0</v>
      </c>
      <c r="O30" s="118">
        <f>IF(Протокол!R34="","",Протокол!R34)</f>
        <v>1</v>
      </c>
      <c r="P30" s="118">
        <f>IF(Протокол!S34="","",Протокол!S34)</f>
        <v>2</v>
      </c>
      <c r="Q30" s="118">
        <f>IF(Протокол!T34="","",Протокол!T34)</f>
        <v>1</v>
      </c>
      <c r="R30" s="118">
        <f>IF(Протокол!U34="","",Протокол!U34)</f>
        <v>1</v>
      </c>
      <c r="S30" s="118">
        <f>IF(Протокол!V34="","",Протокол!V34)</f>
        <v>3</v>
      </c>
      <c r="T30" s="118">
        <f>IF(Протокол!W34="","",Протокол!W34)</f>
        <v>1</v>
      </c>
      <c r="U30" s="118">
        <f>IF(Протокол!X34="","",Протокол!X34)</f>
        <v>1</v>
      </c>
      <c r="V30" s="118">
        <f>IF(Протокол!Y34="","",Протокол!Y34)</f>
        <v>1</v>
      </c>
      <c r="W30" s="118">
        <f>IF(Протокол!Z34="","",Протокол!Z34)</f>
        <v>1</v>
      </c>
      <c r="X30" s="118">
        <f>IF(Протокол!AA34="","",Протокол!AA34)</f>
        <v>1</v>
      </c>
      <c r="Y30" s="118">
        <f>IF(Протокол!AB34="","",Протокол!AB34)</f>
        <v>1</v>
      </c>
      <c r="Z30" s="118">
        <f>IF(Протокол!AC34="","",Протокол!AC34)</f>
        <v>0</v>
      </c>
      <c r="AA30" s="118">
        <f>IF(Протокол!AD34="","",Протокол!AD34)</f>
        <v>0</v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>
        <f>IF(AND(LEN(C30)&gt;0,AS30&gt;0),Протокол!CU34,"")</f>
        <v>23</v>
      </c>
      <c r="AS30" s="116">
        <f>IF(Протокол!D34="","",Протокол!D34)</f>
        <v>1</v>
      </c>
      <c r="AT30" s="116" t="str">
        <f>IF(Протокол!F34="","",Протокол!F34)</f>
        <v/>
      </c>
      <c r="AU30" s="118" t="str">
        <f>IF(Протокол!CR34="","",Протокол!CR34)</f>
        <v>7б</v>
      </c>
      <c r="AV30" s="118" t="str">
        <f>IF(Протокол!CS34="","",Протокол!CS34)</f>
        <v>м</v>
      </c>
      <c r="AW30" s="118">
        <f>IF(Протокол!CT34="","",Протокол!CT34)</f>
        <v>4</v>
      </c>
      <c r="AX30" s="118"/>
    </row>
    <row r="31" spans="1:50" s="116" customFormat="1" x14ac:dyDescent="0.2">
      <c r="A31" s="116">
        <f t="shared" si="0"/>
        <v>1</v>
      </c>
      <c r="B31" s="117">
        <f>IF(Протокол!B35="","",Протокол!B35)</f>
        <v>26</v>
      </c>
      <c r="C31" s="117">
        <f>IF(AND(Протокол!F35="",Протокол!D35=""),"",Протокол!C35)</f>
        <v>70026</v>
      </c>
      <c r="D31" s="118">
        <f>IF(Протокол!G35="","",Протокол!G35)</f>
        <v>2</v>
      </c>
      <c r="E31" s="118">
        <f>IF(Протокол!H35="","",Протокол!H35)</f>
        <v>1</v>
      </c>
      <c r="F31" s="118">
        <f>IF(Протокол!I35="","",Протокол!I35)</f>
        <v>1</v>
      </c>
      <c r="G31" s="118">
        <f>IF(Протокол!J35="","",Протокол!J35)</f>
        <v>1</v>
      </c>
      <c r="H31" s="118">
        <f>IF(Протокол!K35="","",Протокол!K35)</f>
        <v>2</v>
      </c>
      <c r="I31" s="118">
        <f>IF(Протокол!L35="","",Протокол!L35)</f>
        <v>0</v>
      </c>
      <c r="J31" s="118">
        <f>IF(Протокол!M35="","",Протокол!M35)</f>
        <v>2</v>
      </c>
      <c r="K31" s="118">
        <f>IF(Протокол!N35="","",Протокол!N35)</f>
        <v>1</v>
      </c>
      <c r="L31" s="118">
        <f>IF(Протокол!O35="","",Протокол!O35)</f>
        <v>1</v>
      </c>
      <c r="M31" s="118">
        <f>IF(Протокол!P35="","",Протокол!P35)</f>
        <v>2</v>
      </c>
      <c r="N31" s="118">
        <f>IF(Протокол!Q35="","",Протокол!Q35)</f>
        <v>0</v>
      </c>
      <c r="O31" s="118">
        <f>IF(Протокол!R35="","",Протокол!R35)</f>
        <v>1</v>
      </c>
      <c r="P31" s="118">
        <f>IF(Протокол!S35="","",Протокол!S35)</f>
        <v>1</v>
      </c>
      <c r="Q31" s="118">
        <f>IF(Протокол!T35="","",Протокол!T35)</f>
        <v>1</v>
      </c>
      <c r="R31" s="118">
        <f>IF(Протокол!U35="","",Протокол!U35)</f>
        <v>1</v>
      </c>
      <c r="S31" s="118">
        <f>IF(Протокол!V35="","",Протокол!V35)</f>
        <v>0</v>
      </c>
      <c r="T31" s="118">
        <f>IF(Протокол!W35="","",Протокол!W35)</f>
        <v>1</v>
      </c>
      <c r="U31" s="118">
        <f>IF(Протокол!X35="","",Протокол!X35)</f>
        <v>1</v>
      </c>
      <c r="V31" s="118">
        <f>IF(Протокол!Y35="","",Протокол!Y35)</f>
        <v>1</v>
      </c>
      <c r="W31" s="118">
        <f>IF(Протокол!Z35="","",Протокол!Z35)</f>
        <v>1</v>
      </c>
      <c r="X31" s="118">
        <f>IF(Протокол!AA35="","",Протокол!AA35)</f>
        <v>1</v>
      </c>
      <c r="Y31" s="118">
        <f>IF(Протокол!AB35="","",Протокол!AB35)</f>
        <v>1</v>
      </c>
      <c r="Z31" s="118">
        <f>IF(Протокол!AC35="","",Протокол!AC35)</f>
        <v>1</v>
      </c>
      <c r="AA31" s="118">
        <f>IF(Протокол!AD35="","",Протокол!AD35)</f>
        <v>0</v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>
        <f>IF(AND(LEN(C31)&gt;0,AS31&gt;0),Протокол!CU35,"")</f>
        <v>24</v>
      </c>
      <c r="AS31" s="116">
        <f>IF(Протокол!D35="","",Протокол!D35)</f>
        <v>1</v>
      </c>
      <c r="AT31" s="116" t="str">
        <f>IF(Протокол!F35="","",Протокол!F35)</f>
        <v/>
      </c>
      <c r="AU31" s="118" t="str">
        <f>IF(Протокол!CR35="","",Протокол!CR35)</f>
        <v>7б</v>
      </c>
      <c r="AV31" s="118" t="str">
        <f>IF(Протокол!CS35="","",Протокол!CS35)</f>
        <v>ж</v>
      </c>
      <c r="AW31" s="118">
        <f>IF(Протокол!CT35="","",Протокол!CT35)</f>
        <v>4</v>
      </c>
      <c r="AX31" s="118"/>
    </row>
    <row r="32" spans="1:50" s="116" customFormat="1" x14ac:dyDescent="0.2">
      <c r="A32" s="116">
        <f t="shared" si="0"/>
        <v>1</v>
      </c>
      <c r="B32" s="117">
        <f>IF(Протокол!B36="","",Протокол!B36)</f>
        <v>27</v>
      </c>
      <c r="C32" s="117">
        <f>IF(AND(Протокол!F36="",Протокол!D36=""),"",Протокол!C36)</f>
        <v>70027</v>
      </c>
      <c r="D32" s="118">
        <f>IF(Протокол!G36="","",Протокол!G36)</f>
        <v>2</v>
      </c>
      <c r="E32" s="118">
        <f>IF(Протокол!H36="","",Протокол!H36)</f>
        <v>1</v>
      </c>
      <c r="F32" s="118">
        <f>IF(Протокол!I36="","",Протокол!I36)</f>
        <v>0</v>
      </c>
      <c r="G32" s="118">
        <f>IF(Протокол!J36="","",Протокол!J36)</f>
        <v>1</v>
      </c>
      <c r="H32" s="118">
        <f>IF(Протокол!K36="","",Протокол!K36)</f>
        <v>0</v>
      </c>
      <c r="I32" s="118">
        <f>IF(Протокол!L36="","",Протокол!L36)</f>
        <v>0</v>
      </c>
      <c r="J32" s="118">
        <f>IF(Протокол!M36="","",Протокол!M36)</f>
        <v>2</v>
      </c>
      <c r="K32" s="118">
        <f>IF(Протокол!N36="","",Протокол!N36)</f>
        <v>1</v>
      </c>
      <c r="L32" s="118">
        <f>IF(Протокол!O36="","",Протокол!O36)</f>
        <v>1</v>
      </c>
      <c r="M32" s="118">
        <f>IF(Протокол!P36="","",Протокол!P36)</f>
        <v>1</v>
      </c>
      <c r="N32" s="118">
        <f>IF(Протокол!Q36="","",Протокол!Q36)</f>
        <v>1</v>
      </c>
      <c r="O32" s="118">
        <f>IF(Протокол!R36="","",Протокол!R36)</f>
        <v>0</v>
      </c>
      <c r="P32" s="118">
        <f>IF(Протокол!S36="","",Протокол!S36)</f>
        <v>2</v>
      </c>
      <c r="Q32" s="118">
        <f>IF(Протокол!T36="","",Протокол!T36)</f>
        <v>0</v>
      </c>
      <c r="R32" s="118">
        <f>IF(Протокол!U36="","",Протокол!U36)</f>
        <v>1</v>
      </c>
      <c r="S32" s="118">
        <f>IF(Протокол!V36="","",Протокол!V36)</f>
        <v>2</v>
      </c>
      <c r="T32" s="118">
        <f>IF(Протокол!W36="","",Протокол!W36)</f>
        <v>0</v>
      </c>
      <c r="U32" s="118">
        <f>IF(Протокол!X36="","",Протокол!X36)</f>
        <v>0</v>
      </c>
      <c r="V32" s="118">
        <f>IF(Протокол!Y36="","",Протокол!Y36)</f>
        <v>0</v>
      </c>
      <c r="W32" s="118">
        <f>IF(Протокол!Z36="","",Протокол!Z36)</f>
        <v>1</v>
      </c>
      <c r="X32" s="118">
        <f>IF(Протокол!AA36="","",Протокол!AA36)</f>
        <v>1</v>
      </c>
      <c r="Y32" s="118">
        <f>IF(Протокол!AB36="","",Протокол!AB36)</f>
        <v>1</v>
      </c>
      <c r="Z32" s="118">
        <f>IF(Протокол!AC36="","",Протокол!AC36)</f>
        <v>1</v>
      </c>
      <c r="AA32" s="118">
        <f>IF(Протокол!AD36="","",Протокол!AD36)</f>
        <v>1</v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>
        <f>IF(AND(LEN(C32)&gt;0,AS32&gt;0),Протокол!CU36,"")</f>
        <v>20</v>
      </c>
      <c r="AS32" s="116">
        <f>IF(Протокол!D36="","",Протокол!D36)</f>
        <v>2</v>
      </c>
      <c r="AT32" s="116" t="str">
        <f>IF(Протокол!F36="","",Протокол!F36)</f>
        <v/>
      </c>
      <c r="AU32" s="118" t="str">
        <f>IF(Протокол!CR36="","",Протокол!CR36)</f>
        <v>7б</v>
      </c>
      <c r="AV32" s="118" t="str">
        <f>IF(Протокол!CS36="","",Протокол!CS36)</f>
        <v>ж</v>
      </c>
      <c r="AW32" s="118">
        <f>IF(Протокол!CT36="","",Протокол!CT36)</f>
        <v>4</v>
      </c>
      <c r="AX32" s="118"/>
    </row>
    <row r="33" spans="1:50" s="116" customFormat="1" x14ac:dyDescent="0.2">
      <c r="A33" s="116">
        <f t="shared" si="0"/>
        <v>1</v>
      </c>
      <c r="B33" s="117">
        <f>IF(Протокол!B37="","",Протокол!B37)</f>
        <v>28</v>
      </c>
      <c r="C33" s="117">
        <f>IF(AND(Протокол!F37="",Протокол!D37=""),"",Протокол!C37)</f>
        <v>70028</v>
      </c>
      <c r="D33" s="118">
        <f>IF(Протокол!G37="","",Протокол!G37)</f>
        <v>1</v>
      </c>
      <c r="E33" s="118">
        <f>IF(Протокол!H37="","",Протокол!H37)</f>
        <v>1</v>
      </c>
      <c r="F33" s="118">
        <f>IF(Протокол!I37="","",Протокол!I37)</f>
        <v>1</v>
      </c>
      <c r="G33" s="118">
        <f>IF(Протокол!J37="","",Протокол!J37)</f>
        <v>0</v>
      </c>
      <c r="H33" s="118">
        <f>IF(Протокол!K37="","",Протокол!K37)</f>
        <v>2</v>
      </c>
      <c r="I33" s="118">
        <f>IF(Протокол!L37="","",Протокол!L37)</f>
        <v>2</v>
      </c>
      <c r="J33" s="118">
        <f>IF(Протокол!M37="","",Протокол!M37)</f>
        <v>2</v>
      </c>
      <c r="K33" s="118">
        <f>IF(Протокол!N37="","",Протокол!N37)</f>
        <v>0</v>
      </c>
      <c r="L33" s="118">
        <f>IF(Протокол!O37="","",Протокол!O37)</f>
        <v>0</v>
      </c>
      <c r="M33" s="118">
        <f>IF(Протокол!P37="","",Протокол!P37)</f>
        <v>1</v>
      </c>
      <c r="N33" s="118">
        <f>IF(Протокол!Q37="","",Протокол!Q37)</f>
        <v>0</v>
      </c>
      <c r="O33" s="118">
        <f>IF(Протокол!R37="","",Протокол!R37)</f>
        <v>1</v>
      </c>
      <c r="P33" s="118">
        <f>IF(Протокол!S37="","",Протокол!S37)</f>
        <v>2</v>
      </c>
      <c r="Q33" s="118">
        <f>IF(Протокол!T37="","",Протокол!T37)</f>
        <v>1</v>
      </c>
      <c r="R33" s="118">
        <f>IF(Протокол!U37="","",Протокол!U37)</f>
        <v>1</v>
      </c>
      <c r="S33" s="118">
        <f>IF(Протокол!V37="","",Протокол!V37)</f>
        <v>0</v>
      </c>
      <c r="T33" s="118">
        <f>IF(Протокол!W37="","",Протокол!W37)</f>
        <v>1</v>
      </c>
      <c r="U33" s="118">
        <f>IF(Протокол!X37="","",Протокол!X37)</f>
        <v>0</v>
      </c>
      <c r="V33" s="118">
        <f>IF(Протокол!Y37="","",Протокол!Y37)</f>
        <v>1</v>
      </c>
      <c r="W33" s="118">
        <f>IF(Протокол!Z37="","",Протокол!Z37)</f>
        <v>1</v>
      </c>
      <c r="X33" s="118">
        <f>IF(Протокол!AA37="","",Протокол!AA37)</f>
        <v>0</v>
      </c>
      <c r="Y33" s="118">
        <f>IF(Протокол!AB37="","",Протокол!AB37)</f>
        <v>1</v>
      </c>
      <c r="Z33" s="118">
        <f>IF(Протокол!AC37="","",Протокол!AC37)</f>
        <v>1</v>
      </c>
      <c r="AA33" s="118">
        <f>IF(Протокол!AD37="","",Протокол!AD37)</f>
        <v>0</v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>
        <f>IF(AND(LEN(C33)&gt;0,AS33&gt;0),Протокол!CU37,"")</f>
        <v>20</v>
      </c>
      <c r="AS33" s="116">
        <f>IF(Протокол!D37="","",Протокол!D37)</f>
        <v>1</v>
      </c>
      <c r="AT33" s="116" t="str">
        <f>IF(Протокол!F37="","",Протокол!F37)</f>
        <v/>
      </c>
      <c r="AU33" s="118" t="str">
        <f>IF(Протокол!CR37="","",Протокол!CR37)</f>
        <v>7б</v>
      </c>
      <c r="AV33" s="118" t="str">
        <f>IF(Протокол!CS37="","",Протокол!CS37)</f>
        <v>ж</v>
      </c>
      <c r="AW33" s="118">
        <f>IF(Протокол!CT37="","",Протокол!CT37)</f>
        <v>4</v>
      </c>
      <c r="AX33" s="118"/>
    </row>
    <row r="34" spans="1:50" s="116" customFormat="1" x14ac:dyDescent="0.2">
      <c r="A34" s="116">
        <f t="shared" si="0"/>
        <v>1</v>
      </c>
      <c r="B34" s="117">
        <f>IF(Протокол!B38="","",Протокол!B38)</f>
        <v>29</v>
      </c>
      <c r="C34" s="117">
        <f>IF(AND(Протокол!F38="",Протокол!D38=""),"",Протокол!C38)</f>
        <v>70029</v>
      </c>
      <c r="D34" s="118">
        <f>IF(Протокол!G38="","",Протокол!G38)</f>
        <v>1</v>
      </c>
      <c r="E34" s="118">
        <f>IF(Протокол!H38="","",Протокол!H38)</f>
        <v>1</v>
      </c>
      <c r="F34" s="118">
        <f>IF(Протокол!I38="","",Протокол!I38)</f>
        <v>1</v>
      </c>
      <c r="G34" s="118">
        <f>IF(Протокол!J38="","",Протокол!J38)</f>
        <v>0</v>
      </c>
      <c r="H34" s="118">
        <f>IF(Протокол!K38="","",Протокол!K38)</f>
        <v>2</v>
      </c>
      <c r="I34" s="118">
        <f>IF(Протокол!L38="","",Протокол!L38)</f>
        <v>2</v>
      </c>
      <c r="J34" s="118">
        <f>IF(Протокол!M38="","",Протокол!M38)</f>
        <v>2</v>
      </c>
      <c r="K34" s="118">
        <f>IF(Протокол!N38="","",Протокол!N38)</f>
        <v>0</v>
      </c>
      <c r="L34" s="118">
        <f>IF(Протокол!O38="","",Протокол!O38)</f>
        <v>0</v>
      </c>
      <c r="M34" s="118">
        <f>IF(Протокол!P38="","",Протокол!P38)</f>
        <v>0</v>
      </c>
      <c r="N34" s="118">
        <f>IF(Протокол!Q38="","",Протокол!Q38)</f>
        <v>0</v>
      </c>
      <c r="O34" s="118">
        <f>IF(Протокол!R38="","",Протокол!R38)</f>
        <v>1</v>
      </c>
      <c r="P34" s="118">
        <f>IF(Протокол!S38="","",Протокол!S38)</f>
        <v>2</v>
      </c>
      <c r="Q34" s="118">
        <f>IF(Протокол!T38="","",Протокол!T38)</f>
        <v>1</v>
      </c>
      <c r="R34" s="118">
        <f>IF(Протокол!U38="","",Протокол!U38)</f>
        <v>2</v>
      </c>
      <c r="S34" s="118">
        <f>IF(Протокол!V38="","",Протокол!V38)</f>
        <v>0</v>
      </c>
      <c r="T34" s="118">
        <f>IF(Протокол!W38="","",Протокол!W38)</f>
        <v>1</v>
      </c>
      <c r="U34" s="118">
        <f>IF(Протокол!X38="","",Протокол!X38)</f>
        <v>1</v>
      </c>
      <c r="V34" s="118">
        <f>IF(Протокол!Y38="","",Протокол!Y38)</f>
        <v>1</v>
      </c>
      <c r="W34" s="118">
        <f>IF(Протокол!Z38="","",Протокол!Z38)</f>
        <v>1</v>
      </c>
      <c r="X34" s="118">
        <f>IF(Протокол!AA38="","",Протокол!AA38)</f>
        <v>1</v>
      </c>
      <c r="Y34" s="118">
        <f>IF(Протокол!AB38="","",Протокол!AB38)</f>
        <v>1</v>
      </c>
      <c r="Z34" s="118">
        <f>IF(Протокол!AC38="","",Протокол!AC38)</f>
        <v>0</v>
      </c>
      <c r="AA34" s="118">
        <f>IF(Протокол!AD38="","",Протокол!AD38)</f>
        <v>0</v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>
        <f>IF(AND(LEN(C34)&gt;0,AS34&gt;0),Протокол!CU38,"")</f>
        <v>21</v>
      </c>
      <c r="AS34" s="116">
        <f>IF(Протокол!D38="","",Протокол!D38)</f>
        <v>1</v>
      </c>
      <c r="AT34" s="116" t="str">
        <f>IF(Протокол!F38="","",Протокол!F38)</f>
        <v/>
      </c>
      <c r="AU34" s="118" t="str">
        <f>IF(Протокол!CR38="","",Протокол!CR38)</f>
        <v>7б</v>
      </c>
      <c r="AV34" s="118" t="str">
        <f>IF(Протокол!CS38="","",Протокол!CS38)</f>
        <v>ж</v>
      </c>
      <c r="AW34" s="118">
        <f>IF(Протокол!CT38="","",Протокол!CT38)</f>
        <v>4</v>
      </c>
      <c r="AX34" s="118"/>
    </row>
    <row r="35" spans="1:50" s="116" customFormat="1" x14ac:dyDescent="0.2">
      <c r="A35" s="116">
        <f t="shared" si="0"/>
        <v>1</v>
      </c>
      <c r="B35" s="117">
        <f>IF(Протокол!B39="","",Протокол!B39)</f>
        <v>30</v>
      </c>
      <c r="C35" s="117">
        <f>IF(AND(Протокол!F39="",Протокол!D39=""),"",Протокол!C39)</f>
        <v>70030</v>
      </c>
      <c r="D35" s="118">
        <f>IF(Протокол!G39="","",Протокол!G39)</f>
        <v>1</v>
      </c>
      <c r="E35" s="118">
        <f>IF(Протокол!H39="","",Протокол!H39)</f>
        <v>1</v>
      </c>
      <c r="F35" s="118">
        <f>IF(Протокол!I39="","",Протокол!I39)</f>
        <v>0</v>
      </c>
      <c r="G35" s="118">
        <f>IF(Протокол!J39="","",Протокол!J39)</f>
        <v>0</v>
      </c>
      <c r="H35" s="118">
        <f>IF(Протокол!K39="","",Протокол!K39)</f>
        <v>0</v>
      </c>
      <c r="I35" s="118">
        <f>IF(Протокол!L39="","",Протокол!L39)</f>
        <v>0</v>
      </c>
      <c r="J35" s="118">
        <f>IF(Протокол!M39="","",Протокол!M39)</f>
        <v>2</v>
      </c>
      <c r="K35" s="118">
        <f>IF(Протокол!N39="","",Протокол!N39)</f>
        <v>1</v>
      </c>
      <c r="L35" s="118">
        <f>IF(Протокол!O39="","",Протокол!O39)</f>
        <v>0</v>
      </c>
      <c r="M35" s="118">
        <f>IF(Протокол!P39="","",Протокол!P39)</f>
        <v>0</v>
      </c>
      <c r="N35" s="118">
        <f>IF(Протокол!Q39="","",Протокол!Q39)</f>
        <v>0</v>
      </c>
      <c r="O35" s="118">
        <f>IF(Протокол!R39="","",Протокол!R39)</f>
        <v>1</v>
      </c>
      <c r="P35" s="118">
        <f>IF(Протокол!S39="","",Протокол!S39)</f>
        <v>2</v>
      </c>
      <c r="Q35" s="118">
        <f>IF(Протокол!T39="","",Протокол!T39)</f>
        <v>1</v>
      </c>
      <c r="R35" s="118">
        <f>IF(Протокол!U39="","",Протокол!U39)</f>
        <v>2</v>
      </c>
      <c r="S35" s="118">
        <f>IF(Протокол!V39="","",Протокол!V39)</f>
        <v>0</v>
      </c>
      <c r="T35" s="118">
        <f>IF(Протокол!W39="","",Протокол!W39)</f>
        <v>1</v>
      </c>
      <c r="U35" s="118">
        <f>IF(Протокол!X39="","",Протокол!X39)</f>
        <v>1</v>
      </c>
      <c r="V35" s="118">
        <f>IF(Протокол!Y39="","",Протокол!Y39)</f>
        <v>1</v>
      </c>
      <c r="W35" s="118">
        <f>IF(Протокол!Z39="","",Протокол!Z39)</f>
        <v>1</v>
      </c>
      <c r="X35" s="118">
        <f>IF(Протокол!AA39="","",Протокол!AA39)</f>
        <v>1</v>
      </c>
      <c r="Y35" s="118">
        <f>IF(Протокол!AB39="","",Протокол!AB39)</f>
        <v>1</v>
      </c>
      <c r="Z35" s="118">
        <f>IF(Протокол!AC39="","",Протокол!AC39)</f>
        <v>1</v>
      </c>
      <c r="AA35" s="118">
        <f>IF(Протокол!AD39="","",Протокол!AD39)</f>
        <v>0</v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>
        <f>IF(AND(LEN(C35)&gt;0,AS35&gt;0),Протокол!CU39,"")</f>
        <v>18</v>
      </c>
      <c r="AS35" s="116">
        <f>IF(Протокол!D39="","",Протокол!D39)</f>
        <v>2</v>
      </c>
      <c r="AT35" s="116" t="str">
        <f>IF(Протокол!F39="","",Протокол!F39)</f>
        <v/>
      </c>
      <c r="AU35" s="118" t="str">
        <f>IF(Протокол!CR39="","",Протокол!CR39)</f>
        <v>7б</v>
      </c>
      <c r="AV35" s="118" t="str">
        <f>IF(Протокол!CS39="","",Протокол!CS39)</f>
        <v>ж</v>
      </c>
      <c r="AW35" s="118">
        <f>IF(Протокол!CT39="","",Протокол!CT39)</f>
        <v>3</v>
      </c>
      <c r="AX35" s="118"/>
    </row>
    <row r="36" spans="1:50" s="116" customFormat="1" x14ac:dyDescent="0.2">
      <c r="A36" s="116">
        <f t="shared" si="0"/>
        <v>1</v>
      </c>
      <c r="B36" s="117">
        <f>IF(Протокол!B40="","",Протокол!B40)</f>
        <v>31</v>
      </c>
      <c r="C36" s="117">
        <f>IF(AND(Протокол!F40="",Протокол!D40=""),"",Протокол!C40)</f>
        <v>70031</v>
      </c>
      <c r="D36" s="118">
        <f>IF(Протокол!G40="","",Протокол!G40)</f>
        <v>1</v>
      </c>
      <c r="E36" s="118">
        <f>IF(Протокол!H40="","",Протокол!H40)</f>
        <v>1</v>
      </c>
      <c r="F36" s="118">
        <f>IF(Протокол!I40="","",Протокол!I40)</f>
        <v>0</v>
      </c>
      <c r="G36" s="118">
        <f>IF(Протокол!J40="","",Протокол!J40)</f>
        <v>1</v>
      </c>
      <c r="H36" s="118">
        <f>IF(Протокол!K40="","",Протокол!K40)</f>
        <v>1</v>
      </c>
      <c r="I36" s="118">
        <f>IF(Протокол!L40="","",Протокол!L40)</f>
        <v>0</v>
      </c>
      <c r="J36" s="118">
        <f>IF(Протокол!M40="","",Протокол!M40)</f>
        <v>2</v>
      </c>
      <c r="K36" s="118">
        <f>IF(Протокол!N40="","",Протокол!N40)</f>
        <v>0</v>
      </c>
      <c r="L36" s="118">
        <f>IF(Протокол!O40="","",Протокол!O40)</f>
        <v>0</v>
      </c>
      <c r="M36" s="118">
        <f>IF(Протокол!P40="","",Протокол!P40)</f>
        <v>1</v>
      </c>
      <c r="N36" s="118">
        <f>IF(Протокол!Q40="","",Протокол!Q40)</f>
        <v>0</v>
      </c>
      <c r="O36" s="118">
        <f>IF(Протокол!R40="","",Протокол!R40)</f>
        <v>1</v>
      </c>
      <c r="P36" s="118">
        <f>IF(Протокол!S40="","",Протокол!S40)</f>
        <v>2</v>
      </c>
      <c r="Q36" s="118">
        <f>IF(Протокол!T40="","",Протокол!T40)</f>
        <v>1</v>
      </c>
      <c r="R36" s="118">
        <f>IF(Протокол!U40="","",Протокол!U40)</f>
        <v>0</v>
      </c>
      <c r="S36" s="118">
        <f>IF(Протокол!V40="","",Протокол!V40)</f>
        <v>2</v>
      </c>
      <c r="T36" s="118">
        <f>IF(Протокол!W40="","",Протокол!W40)</f>
        <v>1</v>
      </c>
      <c r="U36" s="118">
        <f>IF(Протокол!X40="","",Протокол!X40)</f>
        <v>1</v>
      </c>
      <c r="V36" s="118">
        <f>IF(Протокол!Y40="","",Протокол!Y40)</f>
        <v>1</v>
      </c>
      <c r="W36" s="118">
        <f>IF(Протокол!Z40="","",Протокол!Z40)</f>
        <v>1</v>
      </c>
      <c r="X36" s="118">
        <f>IF(Протокол!AA40="","",Протокол!AA40)</f>
        <v>1</v>
      </c>
      <c r="Y36" s="118">
        <f>IF(Протокол!AB40="","",Протокол!AB40)</f>
        <v>1</v>
      </c>
      <c r="Z36" s="118">
        <f>IF(Протокол!AC40="","",Протокол!AC40)</f>
        <v>1</v>
      </c>
      <c r="AA36" s="118">
        <f>IF(Протокол!AD40="","",Протокол!AD40)</f>
        <v>1</v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>
        <f>IF(AND(LEN(C36)&gt;0,AS36&gt;0),Протокол!CU40,"")</f>
        <v>21</v>
      </c>
      <c r="AS36" s="116">
        <f>IF(Протокол!D40="","",Протокол!D40)</f>
        <v>2</v>
      </c>
      <c r="AT36" s="116" t="str">
        <f>IF(Протокол!F40="","",Протокол!F40)</f>
        <v/>
      </c>
      <c r="AU36" s="118" t="str">
        <f>IF(Протокол!CR40="","",Протокол!CR40)</f>
        <v>7б</v>
      </c>
      <c r="AV36" s="118" t="str">
        <f>IF(Протокол!CS40="","",Протокол!CS40)</f>
        <v>ж</v>
      </c>
      <c r="AW36" s="118">
        <f>IF(Протокол!CT40="","",Протокол!CT40)</f>
        <v>4</v>
      </c>
      <c r="AX36" s="118"/>
    </row>
    <row r="37" spans="1:50" s="116" customFormat="1" x14ac:dyDescent="0.2">
      <c r="A37" s="116">
        <f t="shared" si="0"/>
        <v>1</v>
      </c>
      <c r="B37" s="117">
        <f>IF(Протокол!B41="","",Протокол!B41)</f>
        <v>32</v>
      </c>
      <c r="C37" s="117">
        <f>IF(AND(Протокол!F41="",Протокол!D41=""),"",Протокол!C41)</f>
        <v>70032</v>
      </c>
      <c r="D37" s="118">
        <f>IF(Протокол!G41="","",Протокол!G41)</f>
        <v>1</v>
      </c>
      <c r="E37" s="118">
        <f>IF(Протокол!H41="","",Протокол!H41)</f>
        <v>1</v>
      </c>
      <c r="F37" s="118">
        <f>IF(Протокол!I41="","",Протокол!I41)</f>
        <v>0</v>
      </c>
      <c r="G37" s="118">
        <f>IF(Протокол!J41="","",Протокол!J41)</f>
        <v>0</v>
      </c>
      <c r="H37" s="118">
        <f>IF(Протокол!K41="","",Протокол!K41)</f>
        <v>0</v>
      </c>
      <c r="I37" s="118">
        <f>IF(Протокол!L41="","",Протокол!L41)</f>
        <v>2</v>
      </c>
      <c r="J37" s="118">
        <f>IF(Протокол!M41="","",Протокол!M41)</f>
        <v>2</v>
      </c>
      <c r="K37" s="118">
        <f>IF(Протокол!N41="","",Протокол!N41)</f>
        <v>1</v>
      </c>
      <c r="L37" s="118">
        <f>IF(Протокол!O41="","",Протокол!O41)</f>
        <v>1</v>
      </c>
      <c r="M37" s="118">
        <f>IF(Протокол!P41="","",Протокол!P41)</f>
        <v>2</v>
      </c>
      <c r="N37" s="118">
        <f>IF(Протокол!Q41="","",Протокол!Q41)</f>
        <v>0</v>
      </c>
      <c r="O37" s="118">
        <f>IF(Протокол!R41="","",Протокол!R41)</f>
        <v>1</v>
      </c>
      <c r="P37" s="118">
        <f>IF(Протокол!S41="","",Протокол!S41)</f>
        <v>2</v>
      </c>
      <c r="Q37" s="118">
        <f>IF(Протокол!T41="","",Протокол!T41)</f>
        <v>1</v>
      </c>
      <c r="R37" s="118">
        <f>IF(Протокол!U41="","",Протокол!U41)</f>
        <v>1</v>
      </c>
      <c r="S37" s="118">
        <f>IF(Протокол!V41="","",Протокол!V41)</f>
        <v>0</v>
      </c>
      <c r="T37" s="118">
        <f>IF(Протокол!W41="","",Протокол!W41)</f>
        <v>1</v>
      </c>
      <c r="U37" s="118">
        <f>IF(Протокол!X41="","",Протокол!X41)</f>
        <v>1</v>
      </c>
      <c r="V37" s="118">
        <f>IF(Протокол!Y41="","",Протокол!Y41)</f>
        <v>1</v>
      </c>
      <c r="W37" s="118">
        <f>IF(Протокол!Z41="","",Протокол!Z41)</f>
        <v>1</v>
      </c>
      <c r="X37" s="118">
        <f>IF(Протокол!AA41="","",Протокол!AA41)</f>
        <v>1</v>
      </c>
      <c r="Y37" s="118">
        <f>IF(Протокол!AB41="","",Протокол!AB41)</f>
        <v>1</v>
      </c>
      <c r="Z37" s="118">
        <f>IF(Протокол!AC41="","",Протокол!AC41)</f>
        <v>1</v>
      </c>
      <c r="AA37" s="118">
        <f>IF(Протокол!AD41="","",Протокол!AD41)</f>
        <v>0</v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>
        <f>IF(AND(LEN(C37)&gt;0,AS37&gt;0),Протокол!CU41,"")</f>
        <v>22</v>
      </c>
      <c r="AS37" s="116">
        <f>IF(Протокол!D41="","",Протокол!D41)</f>
        <v>1</v>
      </c>
      <c r="AT37" s="116" t="str">
        <f>IF(Протокол!F41="","",Протокол!F41)</f>
        <v/>
      </c>
      <c r="AU37" s="118" t="str">
        <f>IF(Протокол!CR41="","",Протокол!CR41)</f>
        <v>7б</v>
      </c>
      <c r="AV37" s="118" t="str">
        <f>IF(Протокол!CS41="","",Протокол!CS41)</f>
        <v>ж</v>
      </c>
      <c r="AW37" s="118">
        <f>IF(Протокол!CT41="","",Протокол!CT41)</f>
        <v>4</v>
      </c>
      <c r="AX37" s="118"/>
    </row>
    <row r="38" spans="1:50" s="116" customFormat="1" x14ac:dyDescent="0.2">
      <c r="A38" s="116">
        <f t="shared" ref="A38:A70" si="1">IF(LEN(C38)&gt;0,1,0)</f>
        <v>1</v>
      </c>
      <c r="B38" s="117">
        <f>IF(Протокол!B42="","",Протокол!B42)</f>
        <v>33</v>
      </c>
      <c r="C38" s="117">
        <f>IF(AND(Протокол!F42="",Протокол!D42=""),"",Протокол!C42)</f>
        <v>70033</v>
      </c>
      <c r="D38" s="118">
        <f>IF(Протокол!G42="","",Протокол!G42)</f>
        <v>1</v>
      </c>
      <c r="E38" s="118">
        <f>IF(Протокол!H42="","",Протокол!H42)</f>
        <v>0</v>
      </c>
      <c r="F38" s="118">
        <f>IF(Протокол!I42="","",Протокол!I42)</f>
        <v>0</v>
      </c>
      <c r="G38" s="118">
        <f>IF(Протокол!J42="","",Протокол!J42)</f>
        <v>1</v>
      </c>
      <c r="H38" s="118">
        <f>IF(Протокол!K42="","",Протокол!K42)</f>
        <v>0</v>
      </c>
      <c r="I38" s="118">
        <f>IF(Протокол!L42="","",Протокол!L42)</f>
        <v>0</v>
      </c>
      <c r="J38" s="118">
        <f>IF(Протокол!M42="","",Протокол!M42)</f>
        <v>2</v>
      </c>
      <c r="K38" s="118">
        <f>IF(Протокол!N42="","",Протокол!N42)</f>
        <v>1</v>
      </c>
      <c r="L38" s="118">
        <f>IF(Протокол!O42="","",Протокол!O42)</f>
        <v>1</v>
      </c>
      <c r="M38" s="118">
        <f>IF(Протокол!P42="","",Протокол!P42)</f>
        <v>2</v>
      </c>
      <c r="N38" s="118">
        <f>IF(Протокол!Q42="","",Протокол!Q42)</f>
        <v>0</v>
      </c>
      <c r="O38" s="118">
        <f>IF(Протокол!R42="","",Протокол!R42)</f>
        <v>1</v>
      </c>
      <c r="P38" s="118">
        <f>IF(Протокол!S42="","",Протокол!S42)</f>
        <v>0</v>
      </c>
      <c r="Q38" s="118">
        <f>IF(Протокол!T42="","",Протокол!T42)</f>
        <v>1</v>
      </c>
      <c r="R38" s="118">
        <f>IF(Протокол!U42="","",Протокол!U42)</f>
        <v>0</v>
      </c>
      <c r="S38" s="118">
        <f>IF(Протокол!V42="","",Протокол!V42)</f>
        <v>0</v>
      </c>
      <c r="T38" s="118">
        <f>IF(Протокол!W42="","",Протокол!W42)</f>
        <v>1</v>
      </c>
      <c r="U38" s="118">
        <f>IF(Протокол!X42="","",Протокол!X42)</f>
        <v>1</v>
      </c>
      <c r="V38" s="118">
        <f>IF(Протокол!Y42="","",Протокол!Y42)</f>
        <v>1</v>
      </c>
      <c r="W38" s="118">
        <f>IF(Протокол!Z42="","",Протокол!Z42)</f>
        <v>1</v>
      </c>
      <c r="X38" s="118">
        <f>IF(Протокол!AA42="","",Протокол!AA42)</f>
        <v>1</v>
      </c>
      <c r="Y38" s="118">
        <f>IF(Протокол!AB42="","",Протокол!AB42)</f>
        <v>1</v>
      </c>
      <c r="Z38" s="118">
        <f>IF(Протокол!AC42="","",Протокол!AC42)</f>
        <v>1</v>
      </c>
      <c r="AA38" s="118">
        <f>IF(Протокол!AD42="","",Протокол!AD42)</f>
        <v>0</v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>
        <f>IF(AND(LEN(C38)&gt;0,AS38&gt;0),Протокол!CU42,"")</f>
        <v>17</v>
      </c>
      <c r="AS38" s="116">
        <f>IF(Протокол!D42="","",Протокол!D42)</f>
        <v>2</v>
      </c>
      <c r="AT38" s="116" t="str">
        <f>IF(Протокол!F42="","",Протокол!F42)</f>
        <v/>
      </c>
      <c r="AU38" s="118" t="str">
        <f>IF(Протокол!CR42="","",Протокол!CR42)</f>
        <v>7б</v>
      </c>
      <c r="AV38" s="118" t="str">
        <f>IF(Протокол!CS42="","",Протокол!CS42)</f>
        <v>ж</v>
      </c>
      <c r="AW38" s="118">
        <f>IF(Протокол!CT42="","",Протокол!CT42)</f>
        <v>4</v>
      </c>
      <c r="AX38" s="118"/>
    </row>
    <row r="39" spans="1:50" s="116" customFormat="1" x14ac:dyDescent="0.2">
      <c r="A39" s="116">
        <f t="shared" si="1"/>
        <v>1</v>
      </c>
      <c r="B39" s="117">
        <f>IF(Протокол!B43="","",Протокол!B43)</f>
        <v>34</v>
      </c>
      <c r="C39" s="117">
        <f>IF(AND(Протокол!F43="",Протокол!D43=""),"",Протокол!C43)</f>
        <v>70034</v>
      </c>
      <c r="D39" s="118">
        <f>IF(Протокол!G43="","",Протокол!G43)</f>
        <v>1</v>
      </c>
      <c r="E39" s="118">
        <f>IF(Протокол!H43="","",Протокол!H43)</f>
        <v>0</v>
      </c>
      <c r="F39" s="118">
        <f>IF(Протокол!I43="","",Протокол!I43)</f>
        <v>1</v>
      </c>
      <c r="G39" s="118">
        <f>IF(Протокол!J43="","",Протокол!J43)</f>
        <v>1</v>
      </c>
      <c r="H39" s="118">
        <f>IF(Протокол!K43="","",Протокол!K43)</f>
        <v>0</v>
      </c>
      <c r="I39" s="118">
        <f>IF(Протокол!L43="","",Протокол!L43)</f>
        <v>0</v>
      </c>
      <c r="J39" s="118">
        <f>IF(Протокол!M43="","",Протокол!M43)</f>
        <v>2</v>
      </c>
      <c r="K39" s="118">
        <f>IF(Протокол!N43="","",Протокол!N43)</f>
        <v>1</v>
      </c>
      <c r="L39" s="118">
        <f>IF(Протокол!O43="","",Протокол!O43)</f>
        <v>1</v>
      </c>
      <c r="M39" s="118">
        <f>IF(Протокол!P43="","",Протокол!P43)</f>
        <v>2</v>
      </c>
      <c r="N39" s="118">
        <f>IF(Протокол!Q43="","",Протокол!Q43)</f>
        <v>0</v>
      </c>
      <c r="O39" s="118">
        <f>IF(Протокол!R43="","",Протокол!R43)</f>
        <v>1</v>
      </c>
      <c r="P39" s="118">
        <f>IF(Протокол!S43="","",Протокол!S43)</f>
        <v>0</v>
      </c>
      <c r="Q39" s="118">
        <f>IF(Протокол!T43="","",Протокол!T43)</f>
        <v>1</v>
      </c>
      <c r="R39" s="118">
        <f>IF(Протокол!U43="","",Протокол!U43)</f>
        <v>0</v>
      </c>
      <c r="S39" s="118">
        <f>IF(Протокол!V43="","",Протокол!V43)</f>
        <v>0</v>
      </c>
      <c r="T39" s="118">
        <f>IF(Протокол!W43="","",Протокол!W43)</f>
        <v>1</v>
      </c>
      <c r="U39" s="118">
        <f>IF(Протокол!X43="","",Протокол!X43)</f>
        <v>1</v>
      </c>
      <c r="V39" s="118">
        <f>IF(Протокол!Y43="","",Протокол!Y43)</f>
        <v>1</v>
      </c>
      <c r="W39" s="118">
        <f>IF(Протокол!Z43="","",Протокол!Z43)</f>
        <v>1</v>
      </c>
      <c r="X39" s="118">
        <f>IF(Протокол!AA43="","",Протокол!AA43)</f>
        <v>1</v>
      </c>
      <c r="Y39" s="118">
        <f>IF(Протокол!AB43="","",Протокол!AB43)</f>
        <v>1</v>
      </c>
      <c r="Z39" s="118">
        <f>IF(Протокол!AC43="","",Протокол!AC43)</f>
        <v>1</v>
      </c>
      <c r="AA39" s="118">
        <f>IF(Протокол!AD43="","",Протокол!AD43)</f>
        <v>1</v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>
        <f>IF(AND(LEN(C39)&gt;0,AS39&gt;0),Протокол!CU43,"")</f>
        <v>19</v>
      </c>
      <c r="AS39" s="116">
        <f>IF(Протокол!D43="","",Протокол!D43)</f>
        <v>2</v>
      </c>
      <c r="AT39" s="116" t="str">
        <f>IF(Протокол!F43="","",Протокол!F43)</f>
        <v/>
      </c>
      <c r="AU39" s="118" t="str">
        <f>IF(Протокол!CR43="","",Протокол!CR43)</f>
        <v>7б</v>
      </c>
      <c r="AV39" s="118" t="str">
        <f>IF(Протокол!CS43="","",Протокол!CS43)</f>
        <v>ж</v>
      </c>
      <c r="AW39" s="118">
        <f>IF(Протокол!CT43="","",Протокол!CT43)</f>
        <v>3</v>
      </c>
      <c r="AX39" s="118"/>
    </row>
    <row r="40" spans="1:50" s="116" customFormat="1" x14ac:dyDescent="0.2">
      <c r="A40" s="116">
        <f t="shared" si="1"/>
        <v>1</v>
      </c>
      <c r="B40" s="117">
        <f>IF(Протокол!B44="","",Протокол!B44)</f>
        <v>35</v>
      </c>
      <c r="C40" s="117">
        <f>IF(AND(Протокол!F44="",Протокол!D44=""),"",Протокол!C44)</f>
        <v>70035</v>
      </c>
      <c r="D40" s="118">
        <f>IF(Протокол!G44="","",Протокол!G44)</f>
        <v>0</v>
      </c>
      <c r="E40" s="118">
        <f>IF(Протокол!H44="","",Протокол!H44)</f>
        <v>0</v>
      </c>
      <c r="F40" s="118">
        <f>IF(Протокол!I44="","",Протокол!I44)</f>
        <v>0</v>
      </c>
      <c r="G40" s="118">
        <f>IF(Протокол!J44="","",Протокол!J44)</f>
        <v>0</v>
      </c>
      <c r="H40" s="118">
        <f>IF(Протокол!K44="","",Протокол!K44)</f>
        <v>2</v>
      </c>
      <c r="I40" s="118">
        <f>IF(Протокол!L44="","",Протокол!L44)</f>
        <v>2</v>
      </c>
      <c r="J40" s="118">
        <f>IF(Протокол!M44="","",Протокол!M44)</f>
        <v>2</v>
      </c>
      <c r="K40" s="118">
        <f>IF(Протокол!N44="","",Протокол!N44)</f>
        <v>0</v>
      </c>
      <c r="L40" s="118">
        <f>IF(Протокол!O44="","",Протокол!O44)</f>
        <v>0</v>
      </c>
      <c r="M40" s="118">
        <f>IF(Протокол!P44="","",Протокол!P44)</f>
        <v>0</v>
      </c>
      <c r="N40" s="118">
        <f>IF(Протокол!Q44="","",Протокол!Q44)</f>
        <v>2</v>
      </c>
      <c r="O40" s="118">
        <f>IF(Протокол!R44="","",Протокол!R44)</f>
        <v>1</v>
      </c>
      <c r="P40" s="118">
        <f>IF(Протокол!S44="","",Протокол!S44)</f>
        <v>0</v>
      </c>
      <c r="Q40" s="118">
        <f>IF(Протокол!T44="","",Протокол!T44)</f>
        <v>0</v>
      </c>
      <c r="R40" s="118">
        <f>IF(Протокол!U44="","",Протокол!U44)</f>
        <v>2</v>
      </c>
      <c r="S40" s="118">
        <f>IF(Протокол!V44="","",Протокол!V44)</f>
        <v>0</v>
      </c>
      <c r="T40" s="118">
        <f>IF(Протокол!W44="","",Протокол!W44)</f>
        <v>1</v>
      </c>
      <c r="U40" s="118">
        <f>IF(Протокол!X44="","",Протокол!X44)</f>
        <v>1</v>
      </c>
      <c r="V40" s="118">
        <f>IF(Протокол!Y44="","",Протокол!Y44)</f>
        <v>1</v>
      </c>
      <c r="W40" s="118">
        <f>IF(Протокол!Z44="","",Протокол!Z44)</f>
        <v>1</v>
      </c>
      <c r="X40" s="118">
        <f>IF(Протокол!AA44="","",Протокол!AA44)</f>
        <v>1</v>
      </c>
      <c r="Y40" s="118">
        <f>IF(Протокол!AB44="","",Протокол!AB44)</f>
        <v>1</v>
      </c>
      <c r="Z40" s="118">
        <f>IF(Протокол!AC44="","",Протокол!AC44)</f>
        <v>1</v>
      </c>
      <c r="AA40" s="118">
        <f>IF(Протокол!AD44="","",Протокол!AD44)</f>
        <v>0</v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>
        <f>IF(AND(LEN(C40)&gt;0,AS40&gt;0),Протокол!CU44,"")</f>
        <v>18</v>
      </c>
      <c r="AS40" s="116">
        <f>IF(Протокол!D44="","",Протокол!D44)</f>
        <v>1</v>
      </c>
      <c r="AT40" s="116" t="str">
        <f>IF(Протокол!F44="","",Протокол!F44)</f>
        <v/>
      </c>
      <c r="AU40" s="118" t="str">
        <f>IF(Протокол!CR44="","",Протокол!CR44)</f>
        <v>7б</v>
      </c>
      <c r="AV40" s="118" t="str">
        <f>IF(Протокол!CS44="","",Протокол!CS44)</f>
        <v>м</v>
      </c>
      <c r="AW40" s="118">
        <f>IF(Протокол!CT44="","",Протокол!CT44)</f>
        <v>3</v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235</v>
      </c>
    </row>
    <row r="1306" spans="1:8" x14ac:dyDescent="0.2">
      <c r="A1306" s="112">
        <f>IF(LEN(Классы!D5)&gt;0,2,0)</f>
        <v>2</v>
      </c>
      <c r="B1306" s="112" t="str">
        <f>Классы!D5</f>
        <v>7а</v>
      </c>
      <c r="C1306" s="112" t="str">
        <f>IF(ISERROR(Классы!W5),"",Классы!W5)</f>
        <v>geo7.5</v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2</v>
      </c>
      <c r="B1307" s="112" t="str">
        <f>Классы!D6</f>
        <v>7б</v>
      </c>
      <c r="C1307" s="112" t="str">
        <f>IF(ISERROR(Классы!W6),"",Классы!W6)</f>
        <v>geo7.5</v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A22" workbookViewId="0">
      <selection activeCell="C40" sqref="C40:F40"/>
    </sheetView>
  </sheetViews>
  <sheetFormatPr defaultColWidth="8.5703125" defaultRowHeight="12.75" x14ac:dyDescent="0.2"/>
  <cols>
    <col min="1" max="1" width="13.7109375" customWidth="1"/>
    <col min="2" max="2" width="13" customWidth="1"/>
    <col min="3" max="3" width="14" customWidth="1"/>
    <col min="4" max="4" width="10" customWidth="1"/>
    <col min="5" max="7" width="9.140625" customWidth="1"/>
    <col min="8" max="8" width="11" customWidth="1"/>
    <col min="9" max="16" width="9.140625" customWidth="1"/>
    <col min="17" max="18" width="9.140625" style="67" customWidth="1"/>
    <col min="19" max="19" width="8.5703125" style="67" customWidth="1"/>
    <col min="20" max="35" width="8.5703125" customWidth="1"/>
    <col min="36" max="37" width="8.5703125" style="106" customWidth="1"/>
    <col min="38" max="256" width="8.5703125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0</v>
      </c>
      <c r="AF1" s="8" t="s">
        <v>49</v>
      </c>
      <c r="AJ1" s="106">
        <v>1</v>
      </c>
      <c r="AK1" s="106" t="s">
        <v>218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219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220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221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212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222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212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223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212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224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212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225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7</v>
      </c>
      <c r="C9">
        <v>8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212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226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географии</v>
      </c>
      <c r="C10" t="str">
        <f>INDEX(AK1:AK11,MATCH(C9,AJ1:AJ11,0))</f>
        <v>географии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1_1_1_1___1</v>
      </c>
      <c r="L10" t="s">
        <v>58</v>
      </c>
      <c r="M10">
        <f>SUM(M34,M38,M42,M46)</f>
        <v>37</v>
      </c>
      <c r="N10" s="1" t="s">
        <v>23</v>
      </c>
      <c r="O10" s="1">
        <v>8</v>
      </c>
      <c r="P10" s="1">
        <v>8</v>
      </c>
      <c r="Q10" t="s">
        <v>164</v>
      </c>
      <c r="R10" t="s">
        <v>212</v>
      </c>
      <c r="S10" s="67">
        <v>7</v>
      </c>
      <c r="AF10" s="13">
        <v>7</v>
      </c>
      <c r="AG10" s="13">
        <v>7</v>
      </c>
      <c r="AJ10" s="106">
        <v>11</v>
      </c>
      <c r="AK10" s="106" t="s">
        <v>227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7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12</v>
      </c>
      <c r="AK11" s="106" t="s">
        <v>228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0</v>
      </c>
      <c r="G12" t="s">
        <v>65</v>
      </c>
      <c r="H12" s="106" t="s">
        <v>217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241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>
        <f>IF(F12=1,IF(F14,H14,H13),H11)</f>
        <v>11111</v>
      </c>
      <c r="C13" s="7"/>
      <c r="G13" t="s">
        <v>66</v>
      </c>
      <c r="H13" s="106" t="s">
        <v>350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350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351</v>
      </c>
      <c r="D31" s="6" t="s">
        <v>352</v>
      </c>
      <c r="E31" s="6" t="s">
        <v>353</v>
      </c>
      <c r="F31" s="6" t="s">
        <v>354</v>
      </c>
      <c r="G31" s="6" t="s">
        <v>355</v>
      </c>
      <c r="H31" s="6" t="s">
        <v>356</v>
      </c>
      <c r="I31" s="6" t="s">
        <v>357</v>
      </c>
      <c r="J31" s="6" t="s">
        <v>358</v>
      </c>
      <c r="K31" s="6" t="s">
        <v>359</v>
      </c>
      <c r="L31" s="6" t="s">
        <v>360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351</v>
      </c>
      <c r="D32" s="6" t="s">
        <v>352</v>
      </c>
      <c r="E32" s="6" t="s">
        <v>353</v>
      </c>
      <c r="F32" s="6" t="s">
        <v>354</v>
      </c>
      <c r="G32" s="6" t="s">
        <v>355</v>
      </c>
      <c r="H32" s="6" t="s">
        <v>356</v>
      </c>
      <c r="I32" s="6" t="s">
        <v>357</v>
      </c>
      <c r="J32" s="6" t="s">
        <v>358</v>
      </c>
      <c r="K32" s="6" t="s">
        <v>359</v>
      </c>
      <c r="L32" s="6" t="s">
        <v>360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2</v>
      </c>
      <c r="D34" s="4">
        <v>2</v>
      </c>
      <c r="E34" s="4">
        <v>1</v>
      </c>
      <c r="F34" s="4">
        <v>1</v>
      </c>
      <c r="G34" s="4">
        <v>2</v>
      </c>
      <c r="H34" s="4">
        <v>2</v>
      </c>
      <c r="I34" s="4">
        <v>2</v>
      </c>
      <c r="J34" s="4">
        <v>1</v>
      </c>
      <c r="K34" s="4">
        <v>1</v>
      </c>
      <c r="L34" s="4">
        <v>2</v>
      </c>
      <c r="M34">
        <f>SUM(C34:L34)</f>
        <v>16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361</v>
      </c>
      <c r="D35" s="6" t="s">
        <v>362</v>
      </c>
      <c r="E35" s="6" t="s">
        <v>363</v>
      </c>
      <c r="F35" s="6" t="s">
        <v>364</v>
      </c>
      <c r="G35" s="6" t="s">
        <v>365</v>
      </c>
      <c r="H35" s="6" t="s">
        <v>366</v>
      </c>
      <c r="I35" s="6" t="s">
        <v>367</v>
      </c>
      <c r="J35" s="6" t="s">
        <v>368</v>
      </c>
      <c r="K35" s="6" t="s">
        <v>369</v>
      </c>
      <c r="L35" s="6" t="s">
        <v>370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361</v>
      </c>
      <c r="D36" s="6" t="s">
        <v>362</v>
      </c>
      <c r="E36" s="6" t="s">
        <v>363</v>
      </c>
      <c r="F36" s="6" t="s">
        <v>364</v>
      </c>
      <c r="G36" s="6" t="s">
        <v>365</v>
      </c>
      <c r="H36" s="6" t="s">
        <v>366</v>
      </c>
      <c r="I36" s="6" t="s">
        <v>367</v>
      </c>
      <c r="J36" s="6" t="s">
        <v>368</v>
      </c>
      <c r="K36" s="6" t="s">
        <v>369</v>
      </c>
      <c r="L36" s="6" t="s">
        <v>370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2</v>
      </c>
      <c r="D38" s="4">
        <v>1</v>
      </c>
      <c r="E38" s="4">
        <v>2</v>
      </c>
      <c r="F38" s="4">
        <v>1</v>
      </c>
      <c r="G38" s="4">
        <v>2</v>
      </c>
      <c r="H38" s="4">
        <v>3</v>
      </c>
      <c r="I38" s="4">
        <v>1</v>
      </c>
      <c r="J38" s="4">
        <v>1</v>
      </c>
      <c r="K38" s="4">
        <v>1</v>
      </c>
      <c r="L38" s="4">
        <v>1</v>
      </c>
      <c r="M38">
        <f>SUM(C38:L38)</f>
        <v>15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371</v>
      </c>
      <c r="D39" s="6" t="s">
        <v>372</v>
      </c>
      <c r="E39" s="6" t="s">
        <v>373</v>
      </c>
      <c r="F39" s="6" t="s">
        <v>374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371</v>
      </c>
      <c r="D40" s="6" t="s">
        <v>372</v>
      </c>
      <c r="E40" s="6" t="s">
        <v>373</v>
      </c>
      <c r="F40" s="6" t="s">
        <v>374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1</v>
      </c>
      <c r="D42" s="4">
        <v>1</v>
      </c>
      <c r="E42" s="4">
        <v>1</v>
      </c>
      <c r="F42" s="4">
        <v>3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6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ROOM313</cp:lastModifiedBy>
  <cp:lastPrinted>2020-02-18T12:29:15Z</cp:lastPrinted>
  <dcterms:created xsi:type="dcterms:W3CDTF">1996-10-08T23:32:33Z</dcterms:created>
  <dcterms:modified xsi:type="dcterms:W3CDTF">2022-11-02T10:10:38Z</dcterms:modified>
</cp:coreProperties>
</file>