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 defaultThemeVersion="124226"/>
  <workbookProtection workbookPassword="CF0C" lockStructure="1"/>
  <bookViews>
    <workbookView xWindow="60" yWindow="60" windowWidth="15600" windowHeight="544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учебников'!$K$1:$K$16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4525"/>
</workbook>
</file>

<file path=xl/calcChain.xml><?xml version="1.0" encoding="utf-8"?>
<calcChain xmlns="http://schemas.openxmlformats.org/spreadsheetml/2006/main"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P7" i="10" s="1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S7" i="10" s="1"/>
  <c r="CT525" i="10"/>
  <c r="D526" i="10"/>
  <c r="F526" i="10"/>
  <c r="G526" i="10"/>
  <c r="H526" i="10"/>
  <c r="I526" i="10"/>
  <c r="J526" i="10"/>
  <c r="K526" i="10"/>
  <c r="K7" i="10" s="1"/>
  <c r="L526" i="10"/>
  <c r="M526" i="10"/>
  <c r="N526" i="10"/>
  <c r="O526" i="10"/>
  <c r="O7" i="10" s="1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 s="1"/>
  <c r="AY377" i="10"/>
  <c r="AX376" i="10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CW20" i="10" s="1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CK14" i="10" s="1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J7" i="10"/>
  <c r="L7" i="10"/>
  <c r="Y7" i="10"/>
  <c r="Z7" i="10"/>
  <c r="AA7" i="10"/>
  <c r="AB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B1" i="16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 s="1"/>
  <c r="CP503" i="10"/>
  <c r="CP502" i="10"/>
  <c r="CY502" i="10"/>
  <c r="CP501" i="10"/>
  <c r="CY501" i="10" s="1"/>
  <c r="CP500" i="10"/>
  <c r="CY500" i="10" s="1"/>
  <c r="CP499" i="10"/>
  <c r="CY499" i="10"/>
  <c r="CP498" i="10"/>
  <c r="AV498" i="10" s="1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 s="1"/>
  <c r="CP489" i="10"/>
  <c r="CY489" i="10" s="1"/>
  <c r="CP488" i="10"/>
  <c r="CP487" i="10"/>
  <c r="CP486" i="10"/>
  <c r="AV486" i="10" s="1"/>
  <c r="CP485" i="10"/>
  <c r="CP484" i="10"/>
  <c r="CY484" i="10"/>
  <c r="CP483" i="10"/>
  <c r="CY483" i="10" s="1"/>
  <c r="CP482" i="10"/>
  <c r="CP481" i="10"/>
  <c r="CY481" i="10"/>
  <c r="CP480" i="10"/>
  <c r="CY480" i="10" s="1"/>
  <c r="CP479" i="10"/>
  <c r="CY479" i="10" s="1"/>
  <c r="CP478" i="10"/>
  <c r="CY478" i="10" s="1"/>
  <c r="CP477" i="10"/>
  <c r="CP476" i="10"/>
  <c r="CP475" i="10"/>
  <c r="CY475" i="10" s="1"/>
  <c r="CP474" i="10"/>
  <c r="AV474" i="10" s="1"/>
  <c r="CP473" i="10"/>
  <c r="CY473" i="10" s="1"/>
  <c r="CP472" i="10"/>
  <c r="AV472" i="10" s="1"/>
  <c r="CP471" i="10"/>
  <c r="CP470" i="10"/>
  <c r="CP469" i="10"/>
  <c r="CY469" i="10" s="1"/>
  <c r="CP468" i="10"/>
  <c r="CP467" i="10"/>
  <c r="CY467" i="10" s="1"/>
  <c r="CP466" i="10"/>
  <c r="AV466" i="10" s="1"/>
  <c r="CP465" i="10"/>
  <c r="CY465" i="10" s="1"/>
  <c r="CP464" i="10"/>
  <c r="CY464" i="10"/>
  <c r="CP463" i="10"/>
  <c r="CY463" i="10" s="1"/>
  <c r="CP462" i="10"/>
  <c r="CP461" i="10"/>
  <c r="CP460" i="10"/>
  <c r="CY460" i="10" s="1"/>
  <c r="CP459" i="10"/>
  <c r="CP458" i="10"/>
  <c r="CP457" i="10"/>
  <c r="CP456" i="10"/>
  <c r="AV456" i="10" s="1"/>
  <c r="CP455" i="10"/>
  <c r="CY455" i="10"/>
  <c r="CP454" i="10"/>
  <c r="CY454" i="10" s="1"/>
  <c r="CP453" i="10"/>
  <c r="CP452" i="10"/>
  <c r="CP451" i="10"/>
  <c r="CP450" i="10"/>
  <c r="CP449" i="10"/>
  <c r="CP448" i="10"/>
  <c r="CY448" i="10" s="1"/>
  <c r="CP447" i="10"/>
  <c r="CP446" i="10"/>
  <c r="CP445" i="10"/>
  <c r="CY445" i="10" s="1"/>
  <c r="CP444" i="10"/>
  <c r="CY444" i="10"/>
  <c r="CP443" i="10"/>
  <c r="CY443" i="10" s="1"/>
  <c r="CP442" i="10"/>
  <c r="CY442" i="10" s="1"/>
  <c r="CP441" i="10"/>
  <c r="CP440" i="10"/>
  <c r="CP439" i="10"/>
  <c r="CY439" i="10" s="1"/>
  <c r="CP438" i="10"/>
  <c r="CP437" i="10"/>
  <c r="CY437" i="10" s="1"/>
  <c r="CP436" i="10"/>
  <c r="CY436" i="10" s="1"/>
  <c r="CP435" i="10"/>
  <c r="CY435" i="10" s="1"/>
  <c r="CP434" i="10"/>
  <c r="CP433" i="10"/>
  <c r="CY433" i="10" s="1"/>
  <c r="CP432" i="10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 s="1"/>
  <c r="CP423" i="10"/>
  <c r="CP422" i="10"/>
  <c r="CP421" i="10"/>
  <c r="CY421" i="10" s="1"/>
  <c r="CP420" i="10"/>
  <c r="CP419" i="10"/>
  <c r="CY419" i="10"/>
  <c r="CP418" i="10"/>
  <c r="CY418" i="10" s="1"/>
  <c r="CP417" i="10"/>
  <c r="CP416" i="10"/>
  <c r="CP415" i="10"/>
  <c r="CY415" i="10" s="1"/>
  <c r="CP414" i="10"/>
  <c r="CP413" i="10"/>
  <c r="CP412" i="10"/>
  <c r="CY412" i="10" s="1"/>
  <c r="CP411" i="10"/>
  <c r="CP410" i="10"/>
  <c r="CP409" i="10"/>
  <c r="CY409" i="10" s="1"/>
  <c r="CP408" i="10"/>
  <c r="CY408" i="10"/>
  <c r="CP407" i="10"/>
  <c r="CY407" i="10" s="1"/>
  <c r="CP406" i="10"/>
  <c r="CY406" i="10" s="1"/>
  <c r="CP405" i="10"/>
  <c r="CP404" i="10"/>
  <c r="CP403" i="10"/>
  <c r="CY403" i="10" s="1"/>
  <c r="CP402" i="10"/>
  <c r="CP401" i="10"/>
  <c r="CY401" i="10" s="1"/>
  <c r="CP400" i="10"/>
  <c r="CY400" i="10" s="1"/>
  <c r="CP399" i="10"/>
  <c r="CY399" i="10" s="1"/>
  <c r="CP398" i="10"/>
  <c r="CP397" i="10"/>
  <c r="CY397" i="10" s="1"/>
  <c r="CP396" i="10"/>
  <c r="AV396" i="10" s="1"/>
  <c r="CP395" i="10"/>
  <c r="CP394" i="10"/>
  <c r="CP393" i="10"/>
  <c r="CP392" i="10"/>
  <c r="CP391" i="10"/>
  <c r="CY391" i="10"/>
  <c r="CP390" i="10"/>
  <c r="CY390" i="10" s="1"/>
  <c r="CP389" i="10"/>
  <c r="CY389" i="10" s="1"/>
  <c r="CP388" i="10"/>
  <c r="CP387" i="10"/>
  <c r="CP386" i="10"/>
  <c r="CP385" i="10"/>
  <c r="CY385" i="10"/>
  <c r="CP384" i="10"/>
  <c r="CY384" i="10" s="1"/>
  <c r="AV384" i="10"/>
  <c r="CP383" i="10"/>
  <c r="CP382" i="10"/>
  <c r="CY382" i="10" s="1"/>
  <c r="CP381" i="10"/>
  <c r="CP380" i="10"/>
  <c r="CY380" i="10" s="1"/>
  <c r="CP379" i="10"/>
  <c r="CP378" i="10"/>
  <c r="CP377" i="10"/>
  <c r="CP376" i="10"/>
  <c r="CY376" i="10" s="1"/>
  <c r="CP375" i="10"/>
  <c r="CP374" i="10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/>
  <c r="CP363" i="10"/>
  <c r="CY363" i="10" s="1"/>
  <c r="CP362" i="10"/>
  <c r="CP361" i="10"/>
  <c r="CY361" i="10"/>
  <c r="CP360" i="10"/>
  <c r="AV360" i="10" s="1"/>
  <c r="CP359" i="10"/>
  <c r="CY359" i="10" s="1"/>
  <c r="CP358" i="10"/>
  <c r="CP357" i="10"/>
  <c r="CY357" i="10"/>
  <c r="CP356" i="10"/>
  <c r="CP355" i="10"/>
  <c r="CP354" i="10"/>
  <c r="CP353" i="10"/>
  <c r="CY353" i="10" s="1"/>
  <c r="CP352" i="10"/>
  <c r="CP351" i="10"/>
  <c r="CY351" i="10"/>
  <c r="CP350" i="10"/>
  <c r="CY350" i="10" s="1"/>
  <c r="CP349" i="10"/>
  <c r="CP348" i="10"/>
  <c r="CP347" i="10"/>
  <c r="CY347" i="10" s="1"/>
  <c r="CP346" i="10"/>
  <c r="CP345" i="10"/>
  <c r="CY345" i="10"/>
  <c r="CP344" i="10"/>
  <c r="AV344" i="10" s="1"/>
  <c r="CP343" i="10"/>
  <c r="CP342" i="10"/>
  <c r="CP341" i="10"/>
  <c r="CY341" i="10" s="1"/>
  <c r="CP340" i="10"/>
  <c r="CP339" i="10"/>
  <c r="CY339" i="10" s="1"/>
  <c r="CP338" i="10"/>
  <c r="CP337" i="10"/>
  <c r="CP336" i="10"/>
  <c r="CP335" i="10"/>
  <c r="CY335" i="10" s="1"/>
  <c r="CP334" i="10"/>
  <c r="CP333" i="10"/>
  <c r="CY333" i="10"/>
  <c r="CP332" i="10"/>
  <c r="CP331" i="10"/>
  <c r="CP330" i="10"/>
  <c r="CP329" i="10"/>
  <c r="CY329" i="10" s="1"/>
  <c r="CP328" i="10"/>
  <c r="CP327" i="10"/>
  <c r="CY327" i="10" s="1"/>
  <c r="CP326" i="10"/>
  <c r="CP325" i="10"/>
  <c r="CP324" i="10"/>
  <c r="CP323" i="10"/>
  <c r="CY323" i="10" s="1"/>
  <c r="CP322" i="10"/>
  <c r="CP321" i="10"/>
  <c r="CY321" i="10"/>
  <c r="CP320" i="10"/>
  <c r="CP319" i="10"/>
  <c r="CP318" i="10"/>
  <c r="CP317" i="10"/>
  <c r="CY317" i="10" s="1"/>
  <c r="CP316" i="10"/>
  <c r="CP315" i="10"/>
  <c r="CY315" i="10" s="1"/>
  <c r="CP314" i="10"/>
  <c r="CP313" i="10"/>
  <c r="CP312" i="10"/>
  <c r="CP311" i="10"/>
  <c r="CY311" i="10" s="1"/>
  <c r="CP310" i="10"/>
  <c r="CP309" i="10"/>
  <c r="CY309" i="10"/>
  <c r="CP308" i="10"/>
  <c r="CP307" i="10"/>
  <c r="CP306" i="10"/>
  <c r="CP305" i="10"/>
  <c r="CY305" i="10" s="1"/>
  <c r="CP304" i="10"/>
  <c r="CP303" i="10"/>
  <c r="CY303" i="10" s="1"/>
  <c r="CP302" i="10"/>
  <c r="CP301" i="10"/>
  <c r="CP300" i="10"/>
  <c r="CP299" i="10"/>
  <c r="CY299" i="10" s="1"/>
  <c r="CP298" i="10"/>
  <c r="CP297" i="10"/>
  <c r="CY297" i="10"/>
  <c r="CP296" i="10"/>
  <c r="CP295" i="10"/>
  <c r="CP294" i="10"/>
  <c r="CP293" i="10"/>
  <c r="CY293" i="10" s="1"/>
  <c r="CP292" i="10"/>
  <c r="CP291" i="10"/>
  <c r="CY291" i="10" s="1"/>
  <c r="CP290" i="10"/>
  <c r="CP289" i="10"/>
  <c r="CP288" i="10"/>
  <c r="AV288" i="10" s="1"/>
  <c r="CP287" i="10"/>
  <c r="CP286" i="10"/>
  <c r="CY286" i="10"/>
  <c r="CP285" i="10"/>
  <c r="AV285" i="10" s="1"/>
  <c r="CP284" i="10"/>
  <c r="CP283" i="10"/>
  <c r="CY283" i="10"/>
  <c r="CP282" i="10"/>
  <c r="CP281" i="10"/>
  <c r="CY281" i="10" s="1"/>
  <c r="CP280" i="10"/>
  <c r="CP279" i="10"/>
  <c r="CP278" i="10"/>
  <c r="CP277" i="10"/>
  <c r="CY277" i="10"/>
  <c r="CP276" i="10"/>
  <c r="CP275" i="10"/>
  <c r="CY275" i="10" s="1"/>
  <c r="CP274" i="10"/>
  <c r="CP273" i="10"/>
  <c r="AV273" i="10" s="1"/>
  <c r="CP272" i="10"/>
  <c r="CY272" i="10" s="1"/>
  <c r="CP271" i="10"/>
  <c r="CP270" i="10"/>
  <c r="CY270" i="10"/>
  <c r="CP269" i="10"/>
  <c r="CP268" i="10"/>
  <c r="CP267" i="10"/>
  <c r="AV267" i="10"/>
  <c r="CP266" i="10"/>
  <c r="CP265" i="10"/>
  <c r="CY265" i="10" s="1"/>
  <c r="CP264" i="10"/>
  <c r="CP263" i="10"/>
  <c r="CP262" i="10"/>
  <c r="AV262" i="10" s="1"/>
  <c r="CP261" i="10"/>
  <c r="CY261" i="10" s="1"/>
  <c r="CP260" i="10"/>
  <c r="CP259" i="10"/>
  <c r="CP258" i="10"/>
  <c r="CP257" i="10"/>
  <c r="CP256" i="10"/>
  <c r="CY256" i="10" s="1"/>
  <c r="CP255" i="10"/>
  <c r="CP254" i="10"/>
  <c r="CY254" i="10" s="1"/>
  <c r="CP253" i="10"/>
  <c r="CP252" i="10"/>
  <c r="CP251" i="10"/>
  <c r="AV251" i="10" s="1"/>
  <c r="CP250" i="10"/>
  <c r="CY250" i="10" s="1"/>
  <c r="CP249" i="10"/>
  <c r="CP248" i="10"/>
  <c r="CY248" i="10" s="1"/>
  <c r="CP247" i="10"/>
  <c r="CP246" i="10"/>
  <c r="CP245" i="10"/>
  <c r="CP244" i="10"/>
  <c r="CY244" i="10" s="1"/>
  <c r="CP243" i="10"/>
  <c r="AV243" i="10"/>
  <c r="CP242" i="10"/>
  <c r="CP241" i="10"/>
  <c r="CP240" i="10"/>
  <c r="AV240" i="10"/>
  <c r="CP239" i="10"/>
  <c r="CP238" i="10"/>
  <c r="CP237" i="10"/>
  <c r="CP236" i="10"/>
  <c r="CP235" i="10"/>
  <c r="AV235" i="10" s="1"/>
  <c r="CP234" i="10"/>
  <c r="CP233" i="10"/>
  <c r="CY233" i="10" s="1"/>
  <c r="CP232" i="10"/>
  <c r="AV232" i="10" s="1"/>
  <c r="CP231" i="10"/>
  <c r="AV231" i="10" s="1"/>
  <c r="CP230" i="10"/>
  <c r="CY230" i="10"/>
  <c r="CP229" i="10"/>
  <c r="CY229" i="10" s="1"/>
  <c r="CP228" i="10"/>
  <c r="CY228" i="10" s="1"/>
  <c r="CP227" i="10"/>
  <c r="CP226" i="10"/>
  <c r="CP225" i="10"/>
  <c r="CP224" i="10"/>
  <c r="CY224" i="10"/>
  <c r="CP223" i="10"/>
  <c r="CY223" i="10" s="1"/>
  <c r="CP222" i="10"/>
  <c r="CP221" i="10"/>
  <c r="CP220" i="10"/>
  <c r="CP219" i="10"/>
  <c r="AV219" i="10"/>
  <c r="CP218" i="10"/>
  <c r="CY218" i="10" s="1"/>
  <c r="CP217" i="10"/>
  <c r="CP216" i="10"/>
  <c r="CP215" i="10"/>
  <c r="CP214" i="10"/>
  <c r="CY214" i="10" s="1"/>
  <c r="CP213" i="10"/>
  <c r="CP212" i="10"/>
  <c r="CY212" i="10" s="1"/>
  <c r="CP211" i="10"/>
  <c r="AV211" i="10" s="1"/>
  <c r="CP210" i="10"/>
  <c r="AV210" i="10" s="1"/>
  <c r="CP209" i="10"/>
  <c r="CY209" i="10"/>
  <c r="CP208" i="10"/>
  <c r="CY208" i="10" s="1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/>
  <c r="CP200" i="10"/>
  <c r="CP199" i="10"/>
  <c r="CY199" i="10" s="1"/>
  <c r="CP198" i="10"/>
  <c r="AV198" i="10" s="1"/>
  <c r="CP197" i="10"/>
  <c r="CP196" i="10"/>
  <c r="CP195" i="10"/>
  <c r="AV195" i="10" s="1"/>
  <c r="CP194" i="10"/>
  <c r="CY194" i="10" s="1"/>
  <c r="CP193" i="10"/>
  <c r="CY193" i="10" s="1"/>
  <c r="CP192" i="10"/>
  <c r="CP191" i="10"/>
  <c r="CP190" i="10"/>
  <c r="AV190" i="10" s="1"/>
  <c r="CP189" i="10"/>
  <c r="AV189" i="10" s="1"/>
  <c r="CP188" i="10"/>
  <c r="CY188" i="10" s="1"/>
  <c r="CP187" i="10"/>
  <c r="CP186" i="10"/>
  <c r="CP185" i="10"/>
  <c r="CP184" i="10"/>
  <c r="CY184" i="10" s="1"/>
  <c r="CP183" i="10"/>
  <c r="AV183" i="10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 s="1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 s="1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 s="1"/>
  <c r="CP153" i="10"/>
  <c r="CY153" i="10" s="1"/>
  <c r="CP152" i="10"/>
  <c r="AV152" i="10" s="1"/>
  <c r="CP151" i="10"/>
  <c r="CP150" i="10"/>
  <c r="CP149" i="10"/>
  <c r="CY149" i="10" s="1"/>
  <c r="CP148" i="10"/>
  <c r="CY148" i="10" s="1"/>
  <c r="CP147" i="10"/>
  <c r="CY147" i="10" s="1"/>
  <c r="CP146" i="10"/>
  <c r="CP145" i="10"/>
  <c r="AV145" i="10" s="1"/>
  <c r="CP144" i="10"/>
  <c r="CP143" i="10"/>
  <c r="CY143" i="10"/>
  <c r="AV143" i="10"/>
  <c r="CP142" i="10"/>
  <c r="CP141" i="10"/>
  <c r="AV141" i="10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 s="1"/>
  <c r="CP133" i="10"/>
  <c r="CY133" i="10" s="1"/>
  <c r="CP132" i="10"/>
  <c r="CP131" i="10"/>
  <c r="AV131" i="10"/>
  <c r="CP130" i="10"/>
  <c r="CY130" i="10" s="1"/>
  <c r="CP129" i="10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P116" i="10"/>
  <c r="AV116" i="10" s="1"/>
  <c r="CP115" i="10"/>
  <c r="CY115" i="10" s="1"/>
  <c r="CP114" i="10"/>
  <c r="CP113" i="10"/>
  <c r="CP112" i="10"/>
  <c r="CP111" i="10"/>
  <c r="AV111" i="10"/>
  <c r="CP110" i="10"/>
  <c r="CY110" i="10"/>
  <c r="CP109" i="10"/>
  <c r="AV109" i="10"/>
  <c r="CP108" i="10"/>
  <c r="CP107" i="10"/>
  <c r="CP106" i="10"/>
  <c r="CY106" i="10"/>
  <c r="CP105" i="10"/>
  <c r="CP104" i="10"/>
  <c r="CP103" i="10"/>
  <c r="AV103" i="10"/>
  <c r="CP102" i="10"/>
  <c r="CP101" i="10"/>
  <c r="CY101" i="10" s="1"/>
  <c r="CP100" i="10"/>
  <c r="AV100" i="10" s="1"/>
  <c r="CP99" i="10"/>
  <c r="AV99" i="10"/>
  <c r="CP98" i="10"/>
  <c r="CP97" i="10"/>
  <c r="CY97" i="10" s="1"/>
  <c r="CP96" i="10"/>
  <c r="CP95" i="10"/>
  <c r="CP94" i="10"/>
  <c r="CP93" i="10"/>
  <c r="CP92" i="10"/>
  <c r="CP91" i="10"/>
  <c r="CY91" i="10" s="1"/>
  <c r="CP90" i="10"/>
  <c r="CP89" i="10"/>
  <c r="CP88" i="10"/>
  <c r="CP87" i="10"/>
  <c r="CP86" i="10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P72" i="10"/>
  <c r="CP71" i="10"/>
  <c r="CP70" i="10"/>
  <c r="CP69" i="10"/>
  <c r="CP68" i="10"/>
  <c r="CY68" i="10" s="1"/>
  <c r="CP67" i="10"/>
  <c r="CP66" i="10"/>
  <c r="CP65" i="10"/>
  <c r="AV65" i="10" s="1"/>
  <c r="CP64" i="10"/>
  <c r="CY64" i="10" s="1"/>
  <c r="CP63" i="10"/>
  <c r="CP62" i="10"/>
  <c r="CP61" i="10"/>
  <c r="CP60" i="10"/>
  <c r="AV60" i="10" s="1"/>
  <c r="CP59" i="10"/>
  <c r="CP58" i="10"/>
  <c r="CY58" i="10" s="1"/>
  <c r="CP57" i="10"/>
  <c r="CP56" i="10"/>
  <c r="CP55" i="10"/>
  <c r="CP54" i="10"/>
  <c r="CP53" i="10"/>
  <c r="CP52" i="10"/>
  <c r="CY52" i="10"/>
  <c r="CP51" i="10"/>
  <c r="CP50" i="10"/>
  <c r="CP49" i="10"/>
  <c r="CP48" i="10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P37" i="10"/>
  <c r="CP36" i="10"/>
  <c r="CP35" i="10"/>
  <c r="CP34" i="10"/>
  <c r="CY34" i="10" s="1"/>
  <c r="CP33" i="10"/>
  <c r="CP32" i="10"/>
  <c r="AV32" i="10" s="1"/>
  <c r="CP31" i="10"/>
  <c r="AV31" i="10" s="1"/>
  <c r="CP30" i="10"/>
  <c r="CP29" i="10"/>
  <c r="CP28" i="10"/>
  <c r="AV28" i="10" s="1"/>
  <c r="CP27" i="10"/>
  <c r="CP26" i="10"/>
  <c r="CY26" i="10" s="1"/>
  <c r="CP25" i="10"/>
  <c r="CY25" i="10" s="1"/>
  <c r="CP24" i="10"/>
  <c r="CP23" i="10"/>
  <c r="AV23" i="10" s="1"/>
  <c r="CP22" i="10"/>
  <c r="CP21" i="10"/>
  <c r="CP19" i="10"/>
  <c r="CY19" i="10"/>
  <c r="CP18" i="10"/>
  <c r="AV18" i="10" s="1"/>
  <c r="CP17" i="10"/>
  <c r="CP15" i="10"/>
  <c r="AV15" i="10" s="1"/>
  <c r="CP14" i="10"/>
  <c r="CY14" i="10" s="1"/>
  <c r="CP13" i="10"/>
  <c r="CP12" i="10"/>
  <c r="CP11" i="10"/>
  <c r="AV11" i="10" s="1"/>
  <c r="CP10" i="10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Z482" i="10"/>
  <c r="CY482" i="10"/>
  <c r="CZ481" i="10"/>
  <c r="CZ480" i="10"/>
  <c r="CZ479" i="10"/>
  <c r="CZ478" i="10"/>
  <c r="CZ477" i="10"/>
  <c r="CY477" i="10"/>
  <c r="CZ476" i="10"/>
  <c r="CY476" i="10"/>
  <c r="CZ475" i="10"/>
  <c r="CZ474" i="10"/>
  <c r="CY474" i="10"/>
  <c r="CZ473" i="10"/>
  <c r="CZ472" i="10"/>
  <c r="CY472" i="10"/>
  <c r="CZ471" i="10"/>
  <c r="CY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AR504" i="16" s="1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AR382" i="16" s="1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/>
  <c r="L52" i="20"/>
  <c r="R52" i="20" s="1"/>
  <c r="U52" i="20" s="1"/>
  <c r="L7" i="20"/>
  <c r="R7" i="20" s="1"/>
  <c r="U7" i="20" s="1"/>
  <c r="L8" i="20"/>
  <c r="O8" i="20" s="1"/>
  <c r="L9" i="20"/>
  <c r="R9" i="20"/>
  <c r="L10" i="20"/>
  <c r="R10" i="20" s="1"/>
  <c r="U10" i="20" s="1"/>
  <c r="L11" i="20"/>
  <c r="O11" i="20" s="1"/>
  <c r="L12" i="20"/>
  <c r="R12" i="20" s="1"/>
  <c r="L13" i="20"/>
  <c r="R13" i="20"/>
  <c r="U13" i="20" s="1"/>
  <c r="L14" i="20"/>
  <c r="O14" i="20" s="1"/>
  <c r="L15" i="20"/>
  <c r="O15" i="20" s="1"/>
  <c r="L16" i="20"/>
  <c r="R16" i="20" s="1"/>
  <c r="U16" i="20" s="1"/>
  <c r="L17" i="20"/>
  <c r="O17" i="20" s="1"/>
  <c r="L18" i="20"/>
  <c r="O18" i="20"/>
  <c r="R18" i="20"/>
  <c r="L19" i="20"/>
  <c r="O19" i="20" s="1"/>
  <c r="L20" i="20"/>
  <c r="O20" i="20" s="1"/>
  <c r="L21" i="20"/>
  <c r="R21" i="20"/>
  <c r="L22" i="20"/>
  <c r="O22" i="20" s="1"/>
  <c r="L23" i="20"/>
  <c r="O23" i="20" s="1"/>
  <c r="L24" i="20"/>
  <c r="O24" i="20" s="1"/>
  <c r="L25" i="20"/>
  <c r="O25" i="20"/>
  <c r="L26" i="20"/>
  <c r="O26" i="20" s="1"/>
  <c r="L27" i="20"/>
  <c r="O27" i="20" s="1"/>
  <c r="L28" i="20"/>
  <c r="R28" i="20" s="1"/>
  <c r="U28" i="20" s="1"/>
  <c r="L29" i="20"/>
  <c r="O29" i="20" s="1"/>
  <c r="L30" i="20"/>
  <c r="R30" i="20"/>
  <c r="L31" i="20"/>
  <c r="R31" i="20" s="1"/>
  <c r="U31" i="20" s="1"/>
  <c r="L32" i="20"/>
  <c r="O32" i="20" s="1"/>
  <c r="L33" i="20"/>
  <c r="O33" i="20" s="1"/>
  <c r="L34" i="20"/>
  <c r="R34" i="20" s="1"/>
  <c r="U34" i="20" s="1"/>
  <c r="O34" i="20"/>
  <c r="L35" i="20"/>
  <c r="O35" i="20"/>
  <c r="L36" i="20"/>
  <c r="R36" i="20" s="1"/>
  <c r="U36" i="20" s="1"/>
  <c r="L37" i="20"/>
  <c r="R37" i="20" s="1"/>
  <c r="U37" i="20" s="1"/>
  <c r="L38" i="20"/>
  <c r="O38" i="20" s="1"/>
  <c r="L39" i="20"/>
  <c r="R39" i="20"/>
  <c r="U39" i="20" s="1"/>
  <c r="L40" i="20"/>
  <c r="R40" i="20" s="1"/>
  <c r="U40" i="20" s="1"/>
  <c r="L41" i="20"/>
  <c r="O41" i="20" s="1"/>
  <c r="L42" i="20"/>
  <c r="O42" i="20" s="1"/>
  <c r="L43" i="20"/>
  <c r="O43" i="20"/>
  <c r="L44" i="20"/>
  <c r="O44" i="20" s="1"/>
  <c r="L45" i="20"/>
  <c r="O45" i="20" s="1"/>
  <c r="L46" i="20"/>
  <c r="R46" i="20" s="1"/>
  <c r="U46" i="20" s="1"/>
  <c r="O46" i="20"/>
  <c r="L47" i="20"/>
  <c r="O47" i="20" s="1"/>
  <c r="L48" i="20"/>
  <c r="R48" i="20" s="1"/>
  <c r="U48" i="20" s="1"/>
  <c r="L49" i="20"/>
  <c r="R49" i="20" s="1"/>
  <c r="U49" i="20" s="1"/>
  <c r="L50" i="20"/>
  <c r="O50" i="20"/>
  <c r="L51" i="20"/>
  <c r="O51" i="20" s="1"/>
  <c r="R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26" i="16"/>
  <c r="A46" i="16"/>
  <c r="A8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AR14" i="16" s="1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AR8" i="16" s="1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79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CF177" i="10" s="1"/>
  <c r="BB510" i="10"/>
  <c r="BV510" i="10"/>
  <c r="BV417" i="10" s="1"/>
  <c r="BV67" i="10"/>
  <c r="BM510" i="10"/>
  <c r="CO510" i="10"/>
  <c r="CO447" i="10" s="1"/>
  <c r="F11" i="13"/>
  <c r="BP510" i="10"/>
  <c r="CL510" i="10"/>
  <c r="CL309" i="10" s="1"/>
  <c r="CD510" i="10"/>
  <c r="CD175" i="10" s="1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R15" i="16" s="1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80" i="10"/>
  <c r="BV369" i="10"/>
  <c r="BV292" i="10"/>
  <c r="BV47" i="10"/>
  <c r="BV164" i="10"/>
  <c r="BV104" i="10"/>
  <c r="BV454" i="10"/>
  <c r="BV199" i="10"/>
  <c r="BV126" i="10"/>
  <c r="BV35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BA104" i="10"/>
  <c r="AR48" i="16"/>
  <c r="CX33" i="10"/>
  <c r="CD331" i="10"/>
  <c r="CD337" i="10"/>
  <c r="CO495" i="10"/>
  <c r="CO405" i="10"/>
  <c r="CO367" i="10"/>
  <c r="CO487" i="10"/>
  <c r="CO409" i="10"/>
  <c r="BO285" i="10"/>
  <c r="CO85" i="10"/>
  <c r="CO373" i="10"/>
  <c r="CO186" i="10"/>
  <c r="CO347" i="10"/>
  <c r="CH495" i="10"/>
  <c r="CH441" i="10"/>
  <c r="CD188" i="10"/>
  <c r="CO329" i="10"/>
  <c r="CO393" i="10"/>
  <c r="CO489" i="10"/>
  <c r="CO385" i="10"/>
  <c r="CO173" i="10"/>
  <c r="CO501" i="10"/>
  <c r="CO492" i="10"/>
  <c r="CO471" i="10"/>
  <c r="CO315" i="10"/>
  <c r="CH369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O196" i="10"/>
  <c r="CO309" i="10"/>
  <c r="CO335" i="10"/>
  <c r="CO361" i="10"/>
  <c r="CF179" i="10"/>
  <c r="CF295" i="10"/>
  <c r="CF467" i="10"/>
  <c r="CO169" i="10"/>
  <c r="CO337" i="10"/>
  <c r="CO505" i="10"/>
  <c r="CO399" i="10"/>
  <c r="CH393" i="10"/>
  <c r="CH373" i="10"/>
  <c r="CH341" i="10"/>
  <c r="CA242" i="10"/>
  <c r="CA419" i="10"/>
  <c r="CD196" i="10"/>
  <c r="CO188" i="10"/>
  <c r="CO327" i="10"/>
  <c r="CO321" i="10"/>
  <c r="CO419" i="10"/>
  <c r="CF499" i="10"/>
  <c r="CF329" i="10"/>
  <c r="CF220" i="10"/>
  <c r="CF461" i="10"/>
  <c r="CD419" i="10"/>
  <c r="CO477" i="10"/>
  <c r="CO325" i="10"/>
  <c r="CO333" i="10"/>
  <c r="CO295" i="10"/>
  <c r="CH309" i="10"/>
  <c r="CH317" i="10"/>
  <c r="CH471" i="10"/>
  <c r="CA416" i="10"/>
  <c r="CA467" i="10"/>
  <c r="CH431" i="10"/>
  <c r="CD177" i="10"/>
  <c r="CO461" i="10"/>
  <c r="CO190" i="10"/>
  <c r="CO192" i="10"/>
  <c r="CO317" i="10"/>
  <c r="CF327" i="10"/>
  <c r="CO467" i="10"/>
  <c r="CO177" i="10"/>
  <c r="CO331" i="10"/>
  <c r="CH301" i="10"/>
  <c r="CH447" i="10"/>
  <c r="CA449" i="10"/>
  <c r="CA380" i="10"/>
  <c r="CA410" i="10"/>
  <c r="CA425" i="10"/>
  <c r="CH206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59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370" i="10"/>
  <c r="BO468" i="10"/>
  <c r="BO347" i="10"/>
  <c r="BO394" i="10"/>
  <c r="BO194" i="10"/>
  <c r="BO326" i="10"/>
  <c r="BO333" i="10"/>
  <c r="BO63" i="10"/>
  <c r="BO483" i="10"/>
  <c r="BO407" i="10"/>
  <c r="BO362" i="10"/>
  <c r="BO508" i="10"/>
  <c r="BO296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95" i="10"/>
  <c r="BM273" i="10"/>
  <c r="BM76" i="10"/>
  <c r="BM276" i="10"/>
  <c r="BM488" i="10"/>
  <c r="BM24" i="10"/>
  <c r="BM449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164" i="10"/>
  <c r="BN326" i="10"/>
  <c r="BN319" i="10"/>
  <c r="BN18" i="10"/>
  <c r="BN126" i="10"/>
  <c r="BN370" i="10"/>
  <c r="BN282" i="10"/>
  <c r="BN177" i="10"/>
  <c r="BN252" i="10"/>
  <c r="BN354" i="10"/>
  <c r="BN169" i="10"/>
  <c r="BN158" i="10"/>
  <c r="BN63" i="10"/>
  <c r="BN178" i="10"/>
  <c r="BN154" i="10"/>
  <c r="BN297" i="10"/>
  <c r="BN90" i="10"/>
  <c r="BN170" i="10"/>
  <c r="BN361" i="10"/>
  <c r="BN39" i="10"/>
  <c r="BN460" i="10"/>
  <c r="BN276" i="10"/>
  <c r="BN28" i="10"/>
  <c r="BN105" i="10"/>
  <c r="BN247" i="10"/>
  <c r="BN383" i="10"/>
  <c r="BN156" i="10"/>
  <c r="BN219" i="10"/>
  <c r="BN64" i="10"/>
  <c r="BN199" i="10"/>
  <c r="BN308" i="10"/>
  <c r="BN360" i="10"/>
  <c r="BN25" i="10"/>
  <c r="BN292" i="10"/>
  <c r="BN359" i="10"/>
  <c r="BN344" i="10"/>
  <c r="BN346" i="10"/>
  <c r="BN262" i="10"/>
  <c r="BN93" i="10"/>
  <c r="BN253" i="10"/>
  <c r="BN233" i="10"/>
  <c r="BN146" i="10"/>
  <c r="BN175" i="10"/>
  <c r="BN299" i="10"/>
  <c r="BN485" i="10"/>
  <c r="BN368" i="10"/>
  <c r="BN454" i="10"/>
  <c r="BN109" i="10"/>
  <c r="BN307" i="10"/>
  <c r="BN302" i="10"/>
  <c r="BN228" i="10"/>
  <c r="BN53" i="10"/>
  <c r="BN183" i="10"/>
  <c r="BN465" i="10"/>
  <c r="BN100" i="10"/>
  <c r="BN495" i="10"/>
  <c r="BN117" i="10"/>
  <c r="BN184" i="10"/>
  <c r="BN266" i="10"/>
  <c r="BN445" i="10"/>
  <c r="BN34" i="10"/>
  <c r="BN486" i="10"/>
  <c r="BN162" i="10"/>
  <c r="BN415" i="10"/>
  <c r="BN408" i="10"/>
  <c r="BN375" i="10"/>
  <c r="BN40" i="10"/>
  <c r="BN285" i="10"/>
  <c r="BN393" i="10"/>
  <c r="BN259" i="10"/>
  <c r="BN317" i="10"/>
  <c r="BN380" i="10"/>
  <c r="BN338" i="10"/>
  <c r="BN226" i="10"/>
  <c r="BN430" i="10"/>
  <c r="BN428" i="10"/>
  <c r="BN322" i="10"/>
  <c r="BN311" i="10"/>
  <c r="BN33" i="10"/>
  <c r="BN473" i="10"/>
  <c r="BN52" i="10"/>
  <c r="BN455" i="10"/>
  <c r="BN345" i="10"/>
  <c r="BN15" i="10"/>
  <c r="BN44" i="10"/>
  <c r="BN497" i="10"/>
  <c r="BN327" i="10"/>
  <c r="BN160" i="10"/>
  <c r="BN388" i="10"/>
  <c r="BN352" i="10"/>
  <c r="BN336" i="10"/>
  <c r="BN242" i="10"/>
  <c r="BN269" i="10"/>
  <c r="BN143" i="10"/>
  <c r="BN387" i="10"/>
  <c r="BN245" i="10"/>
  <c r="BN350" i="10"/>
  <c r="BN47" i="10"/>
  <c r="BN165" i="10"/>
  <c r="BN300" i="10"/>
  <c r="BN492" i="10"/>
  <c r="BN489" i="10"/>
  <c r="BN21" i="10"/>
  <c r="BN301" i="10"/>
  <c r="BN305" i="10"/>
  <c r="BN362" i="10"/>
  <c r="BN174" i="10"/>
  <c r="BN76" i="10"/>
  <c r="BN389" i="10"/>
  <c r="BN42" i="10"/>
  <c r="BN66" i="10"/>
  <c r="BN161" i="10"/>
  <c r="BN35" i="10"/>
  <c r="BN499" i="10"/>
  <c r="BN448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CX11" i="10"/>
  <c r="CA11" i="10"/>
  <c r="CH11" i="10"/>
  <c r="CD11" i="10"/>
  <c r="CO11" i="10"/>
  <c r="CF11" i="10"/>
  <c r="BE11" i="10"/>
  <c r="AW14" i="10"/>
  <c r="CH14" i="10"/>
  <c r="CL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AV20" i="10"/>
  <c r="CU20" i="10"/>
  <c r="AW20" i="10"/>
  <c r="AU20" i="10"/>
  <c r="CO20" i="10"/>
  <c r="CD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46" i="10"/>
  <c r="CB17" i="10"/>
  <c r="CB11" i="10"/>
  <c r="BT130" i="10"/>
  <c r="CE249" i="10"/>
  <c r="BI249" i="10"/>
  <c r="BY17" i="10"/>
  <c r="BY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F130" i="10"/>
  <c r="BT11" i="10"/>
  <c r="CK246" i="10"/>
  <c r="CL425" i="10"/>
  <c r="CE20" i="10"/>
  <c r="CE246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M130" i="10"/>
  <c r="BP14" i="10"/>
  <c r="BK17" i="10"/>
  <c r="BK246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BZ510" i="10"/>
  <c r="CJ510" i="10"/>
  <c r="CJ473" i="10" s="1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AR12" i="16" s="1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I447" i="10"/>
  <c r="CI427" i="10"/>
  <c r="CI507" i="10"/>
  <c r="CI474" i="10"/>
  <c r="CI131" i="10"/>
  <c r="CI358" i="10"/>
  <c r="CI51" i="10"/>
  <c r="CI249" i="10"/>
  <c r="CI256" i="10"/>
  <c r="CI26" i="10"/>
  <c r="CI502" i="10"/>
  <c r="CI232" i="10"/>
  <c r="CI72" i="10"/>
  <c r="CI105" i="10"/>
  <c r="CI66" i="10"/>
  <c r="CI296" i="10"/>
  <c r="CI11" i="10"/>
  <c r="CI166" i="10"/>
  <c r="CI313" i="10"/>
  <c r="CI31" i="10"/>
  <c r="CI350" i="10"/>
  <c r="CI147" i="10"/>
  <c r="CI289" i="10"/>
  <c r="CI390" i="10"/>
  <c r="CI164" i="10"/>
  <c r="CI77" i="10"/>
  <c r="CI57" i="10"/>
  <c r="CI104" i="10"/>
  <c r="CI245" i="10"/>
  <c r="CI398" i="10"/>
  <c r="CI345" i="10"/>
  <c r="CI311" i="10"/>
  <c r="CI371" i="10"/>
  <c r="CI455" i="10"/>
  <c r="CI436" i="10"/>
  <c r="CI306" i="10"/>
  <c r="CI500" i="10"/>
  <c r="CI491" i="10"/>
  <c r="CI473" i="10"/>
  <c r="CI486" i="10"/>
  <c r="CI276" i="10"/>
  <c r="CI20" i="10"/>
  <c r="CI238" i="10"/>
  <c r="CI291" i="10"/>
  <c r="CI133" i="10"/>
  <c r="CI138" i="10"/>
  <c r="CI48" i="10"/>
  <c r="CI178" i="10"/>
  <c r="CI338" i="10"/>
  <c r="CI115" i="10"/>
  <c r="CI113" i="10"/>
  <c r="CI378" i="10"/>
  <c r="CI152" i="10"/>
  <c r="CI93" i="10"/>
  <c r="CI161" i="10"/>
  <c r="CI217" i="10"/>
  <c r="CI55" i="10"/>
  <c r="CI268" i="10"/>
  <c r="CI69" i="10"/>
  <c r="CI250" i="10"/>
  <c r="CI352" i="10"/>
  <c r="CI68" i="10"/>
  <c r="CI91" i="10"/>
  <c r="CI370" i="10"/>
  <c r="CI148" i="10"/>
  <c r="CI241" i="10"/>
  <c r="CI321" i="10"/>
  <c r="CI487" i="10"/>
  <c r="CI351" i="10"/>
  <c r="CI475" i="10"/>
  <c r="CI440" i="10"/>
  <c r="CI450" i="10"/>
  <c r="CI171" i="10"/>
  <c r="CI454" i="10"/>
  <c r="CI107" i="10"/>
  <c r="CI417" i="10"/>
  <c r="CI174" i="10"/>
  <c r="CI183" i="10"/>
  <c r="CI142" i="10"/>
  <c r="CI103" i="10"/>
  <c r="CI498" i="10"/>
  <c r="CI124" i="10"/>
  <c r="CI27" i="10"/>
  <c r="CI214" i="10"/>
  <c r="CI409" i="10"/>
  <c r="CI64" i="10"/>
  <c r="CI382" i="10"/>
  <c r="CI227" i="10"/>
  <c r="CI39" i="10"/>
  <c r="CI356" i="10"/>
  <c r="CI200" i="10"/>
  <c r="CI221" i="10"/>
  <c r="CI109" i="10"/>
  <c r="CI240" i="10"/>
  <c r="CI159" i="10"/>
  <c r="CI223" i="10"/>
  <c r="CI170" i="10"/>
  <c r="CI239" i="10"/>
  <c r="CI456" i="10"/>
  <c r="CI38" i="10"/>
  <c r="CI34" i="10"/>
  <c r="CI304" i="10"/>
  <c r="CI98" i="10"/>
  <c r="CI30" i="10"/>
  <c r="CI397" i="10"/>
  <c r="CI361" i="10"/>
  <c r="CI375" i="10"/>
  <c r="CI251" i="10"/>
  <c r="CI322" i="10"/>
  <c r="CI444" i="10"/>
  <c r="CI469" i="10"/>
  <c r="CI399" i="10"/>
  <c r="CI395" i="10"/>
  <c r="CI489" i="10"/>
  <c r="CI62" i="10"/>
  <c r="CI21" i="10"/>
  <c r="CI270" i="10"/>
  <c r="CI285" i="10"/>
  <c r="CI209" i="10"/>
  <c r="CI184" i="10"/>
  <c r="CI49" i="10"/>
  <c r="CI149" i="10"/>
  <c r="CI122" i="10"/>
  <c r="CI135" i="10"/>
  <c r="CI114" i="10"/>
  <c r="CI47" i="10"/>
  <c r="CI75" i="10"/>
  <c r="CI396" i="10"/>
  <c r="CI314" i="10"/>
  <c r="CI80" i="10"/>
  <c r="CI257" i="10"/>
  <c r="CI54" i="10"/>
  <c r="CI364" i="10"/>
  <c r="CI243" i="10"/>
  <c r="CI246" i="10"/>
  <c r="CI16" i="10"/>
  <c r="CI202" i="10"/>
  <c r="CI154" i="10"/>
  <c r="CI67" i="10"/>
  <c r="CI264" i="10"/>
  <c r="CI333" i="10"/>
  <c r="CI383" i="10"/>
  <c r="CI439" i="10"/>
  <c r="CI381" i="10"/>
  <c r="CI448" i="10"/>
  <c r="CI332" i="10"/>
  <c r="CI85" i="10"/>
  <c r="CI485" i="10"/>
  <c r="CI480" i="10"/>
  <c r="CI508" i="10"/>
  <c r="CI208" i="10"/>
  <c r="CI53" i="10"/>
  <c r="CI172" i="10"/>
  <c r="CI189" i="10"/>
  <c r="CI392" i="10"/>
  <c r="CI36" i="10"/>
  <c r="CI265" i="10"/>
  <c r="CI236" i="10"/>
  <c r="CI254" i="10"/>
  <c r="CI45" i="10"/>
  <c r="CI182" i="10"/>
  <c r="CI231" i="10"/>
  <c r="CI22" i="10"/>
  <c r="CI218" i="10"/>
  <c r="CI195" i="10"/>
  <c r="CI408" i="10"/>
  <c r="CI308" i="10"/>
  <c r="CI279" i="10"/>
  <c r="CI141" i="10"/>
  <c r="CI59" i="10"/>
  <c r="CI224" i="10"/>
  <c r="CI197" i="10"/>
  <c r="CI71" i="10"/>
  <c r="CI196" i="10"/>
  <c r="CI35" i="10"/>
  <c r="CI230" i="10"/>
  <c r="CI137" i="10"/>
  <c r="CI274" i="10"/>
  <c r="CI293" i="10"/>
  <c r="CI307" i="10"/>
  <c r="CI424" i="10"/>
  <c r="CI432" i="10"/>
  <c r="CI334" i="10"/>
  <c r="CI340" i="10"/>
  <c r="CI443" i="10"/>
  <c r="CI499" i="10"/>
  <c r="CI463" i="10"/>
  <c r="CI458" i="10"/>
  <c r="CI92" i="10"/>
  <c r="CI380" i="10"/>
  <c r="CI60" i="10"/>
  <c r="CI328" i="10"/>
  <c r="CI354" i="10"/>
  <c r="CI155" i="10"/>
  <c r="CI177" i="10"/>
  <c r="CI488" i="10"/>
  <c r="CI168" i="10"/>
  <c r="CI157" i="10"/>
  <c r="CI125" i="10"/>
  <c r="CI229" i="10"/>
  <c r="CI95" i="10"/>
  <c r="CI284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9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242" i="10"/>
  <c r="BX439" i="10"/>
  <c r="BX321" i="10"/>
  <c r="BX67" i="10"/>
  <c r="BX378" i="10"/>
  <c r="BX323" i="10"/>
  <c r="BX312" i="10"/>
  <c r="BX197" i="10"/>
  <c r="BX105" i="10"/>
  <c r="BX151" i="10"/>
  <c r="BX260" i="10"/>
  <c r="BX504" i="10"/>
  <c r="BX486" i="10"/>
  <c r="BX243" i="10"/>
  <c r="BX405" i="10"/>
  <c r="BX246" i="10"/>
  <c r="BX175" i="10"/>
  <c r="BX481" i="10"/>
  <c r="BX482" i="10"/>
  <c r="BX263" i="10"/>
  <c r="BX437" i="10"/>
  <c r="BX215" i="10"/>
  <c r="BX144" i="10"/>
  <c r="BX85" i="10"/>
  <c r="BX155" i="10"/>
  <c r="BX407" i="10"/>
  <c r="BX201" i="10"/>
  <c r="BX11" i="10"/>
  <c r="BX277" i="10"/>
  <c r="BX218" i="10"/>
  <c r="BX315" i="10"/>
  <c r="BC485" i="10"/>
  <c r="CC485" i="10"/>
  <c r="BC473" i="10"/>
  <c r="CJ459" i="10"/>
  <c r="CG347" i="10"/>
  <c r="CG210" i="10"/>
  <c r="CG204" i="10"/>
  <c r="CG425" i="10"/>
  <c r="CG506" i="10"/>
  <c r="CG35" i="10"/>
  <c r="CG373" i="10"/>
  <c r="CG166" i="10"/>
  <c r="CG168" i="10"/>
  <c r="CG431" i="10"/>
  <c r="CG421" i="10"/>
  <c r="CG258" i="10"/>
  <c r="CG57" i="10"/>
  <c r="CG188" i="10"/>
  <c r="CG456" i="10"/>
  <c r="CG452" i="10"/>
  <c r="CG342" i="10"/>
  <c r="CG364" i="10"/>
  <c r="CG164" i="10"/>
  <c r="CG118" i="10"/>
  <c r="CG307" i="10"/>
  <c r="CG237" i="10"/>
  <c r="CG241" i="10"/>
  <c r="CG420" i="10"/>
  <c r="CG240" i="10"/>
  <c r="CG110" i="10"/>
  <c r="CG330" i="10"/>
  <c r="CG250" i="10"/>
  <c r="CG436" i="10"/>
  <c r="CG22" i="10"/>
  <c r="CG415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C497" i="10"/>
  <c r="BC494" i="10"/>
  <c r="BC491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88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C1" i="16"/>
  <c r="R38" i="20"/>
  <c r="U38" i="20" s="1"/>
  <c r="R26" i="20"/>
  <c r="U26" i="20" s="1"/>
  <c r="R14" i="20"/>
  <c r="U14" i="20" s="1"/>
  <c r="R8" i="20"/>
  <c r="U8" i="20" s="1"/>
  <c r="R24" i="20"/>
  <c r="U24" i="20"/>
  <c r="R35" i="20"/>
  <c r="U35" i="20"/>
  <c r="R29" i="20"/>
  <c r="U29" i="20"/>
  <c r="R17" i="20"/>
  <c r="U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293" i="10"/>
  <c r="BP88" i="10"/>
  <c r="BP152" i="10"/>
  <c r="BP303" i="10"/>
  <c r="BP293" i="10"/>
  <c r="BP124" i="10"/>
  <c r="BI329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U51" i="20"/>
  <c r="R47" i="20"/>
  <c r="U47" i="20" s="1"/>
  <c r="R20" i="20"/>
  <c r="U20" i="20" s="1"/>
  <c r="R43" i="20"/>
  <c r="U43" i="20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U21" i="20"/>
  <c r="R33" i="20"/>
  <c r="U33" i="20"/>
  <c r="O9" i="20"/>
  <c r="U9" i="20"/>
  <c r="O54" i="20"/>
  <c r="O37" i="20"/>
  <c r="O31" i="20"/>
  <c r="R25" i="20"/>
  <c r="U25" i="20" s="1"/>
  <c r="U18" i="20"/>
  <c r="U30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7" i="10" l="1"/>
  <c r="CR7" i="10"/>
  <c r="H3" i="10"/>
  <c r="U5" i="20"/>
  <c r="CT7" i="10"/>
  <c r="AR20" i="16"/>
  <c r="S7" i="10"/>
  <c r="G7" i="10"/>
  <c r="AR19" i="16"/>
  <c r="CY23" i="10"/>
  <c r="A19" i="16"/>
  <c r="BC20" i="10"/>
  <c r="BD20" i="10"/>
  <c r="BL20" i="10"/>
  <c r="BJ20" i="10"/>
  <c r="BZ20" i="10"/>
  <c r="CM20" i="10"/>
  <c r="BV20" i="10"/>
  <c r="BU20" i="10"/>
  <c r="BI20" i="10"/>
  <c r="CB20" i="10"/>
  <c r="BB20" i="10"/>
  <c r="CA20" i="10"/>
  <c r="CH20" i="10"/>
  <c r="CX20" i="10"/>
  <c r="CV20" i="10"/>
  <c r="CN20" i="10"/>
  <c r="BO20" i="10"/>
  <c r="AR16" i="16"/>
  <c r="BG20" i="10"/>
  <c r="BW20" i="10"/>
  <c r="CC20" i="10"/>
  <c r="CF20" i="10"/>
  <c r="BM20" i="10"/>
  <c r="CL20" i="10"/>
  <c r="BE20" i="10"/>
  <c r="I7" i="10"/>
  <c r="R7" i="10"/>
  <c r="Q7" i="10"/>
  <c r="D7" i="10"/>
  <c r="V7" i="10"/>
  <c r="M7" i="10"/>
  <c r="CP9" i="10"/>
  <c r="W7" i="10"/>
  <c r="BM14" i="10"/>
  <c r="BL14" i="10"/>
  <c r="CJ14" i="10"/>
  <c r="CC14" i="10"/>
  <c r="BK14" i="10"/>
  <c r="CF14" i="10"/>
  <c r="CO14" i="10"/>
  <c r="CX14" i="10"/>
  <c r="CU14" i="10"/>
  <c r="AR10" i="16" s="1"/>
  <c r="BG14" i="10"/>
  <c r="CM14" i="10"/>
  <c r="BY14" i="10"/>
  <c r="CE14" i="10"/>
  <c r="AV14" i="10"/>
  <c r="CA14" i="10"/>
  <c r="CW14" i="10"/>
  <c r="BF14" i="10"/>
  <c r="BQ14" i="10"/>
  <c r="BC14" i="10"/>
  <c r="BI14" i="10"/>
  <c r="BR14" i="10"/>
  <c r="AZ14" i="10" s="1"/>
  <c r="BV14" i="10"/>
  <c r="CN14" i="10"/>
  <c r="BH14" i="10"/>
  <c r="CD14" i="10"/>
  <c r="BE14" i="10"/>
  <c r="CV14" i="10"/>
  <c r="AU14" i="10"/>
  <c r="CB14" i="10"/>
  <c r="X7" i="10"/>
  <c r="BG12" i="10"/>
  <c r="BC12" i="10"/>
  <c r="CA12" i="10"/>
  <c r="CB12" i="10"/>
  <c r="CN12" i="10"/>
  <c r="CW12" i="10"/>
  <c r="BR12" i="10"/>
  <c r="CC12" i="10"/>
  <c r="BV12" i="10"/>
  <c r="AY9" i="10"/>
  <c r="CK12" i="10"/>
  <c r="CE12" i="10"/>
  <c r="CO12" i="10"/>
  <c r="CD12" i="10"/>
  <c r="CV12" i="10"/>
  <c r="BE12" i="10"/>
  <c r="BO12" i="10"/>
  <c r="BF12" i="10"/>
  <c r="BK12" i="10"/>
  <c r="BP12" i="10"/>
  <c r="BI12" i="10"/>
  <c r="BL12" i="10"/>
  <c r="BQ12" i="10"/>
  <c r="BB12" i="10"/>
  <c r="BT12" i="10"/>
  <c r="BW12" i="10"/>
  <c r="CM12" i="10"/>
  <c r="CL12" i="10"/>
  <c r="BN12" i="10"/>
  <c r="BU12" i="10"/>
  <c r="BY12" i="10"/>
  <c r="CF12" i="10"/>
  <c r="AV12" i="10"/>
  <c r="CX12" i="10"/>
  <c r="AU12" i="10"/>
  <c r="CY11" i="10"/>
  <c r="AR7" i="16"/>
  <c r="AW9" i="10"/>
  <c r="R45" i="20"/>
  <c r="U45" i="20" s="1"/>
  <c r="R27" i="20"/>
  <c r="U27" i="20" s="1"/>
  <c r="R19" i="20"/>
  <c r="U19" i="20" s="1"/>
  <c r="R15" i="20"/>
  <c r="U15" i="20" s="1"/>
  <c r="AR11" i="16"/>
  <c r="AR31" i="16"/>
  <c r="AR73" i="16"/>
  <c r="AR74" i="16"/>
  <c r="AR85" i="16"/>
  <c r="AR86" i="16"/>
  <c r="AR95" i="16"/>
  <c r="AR98" i="16"/>
  <c r="AR99" i="16"/>
  <c r="AR133" i="16"/>
  <c r="AR136" i="16"/>
  <c r="AR171" i="16"/>
  <c r="AR174" i="16"/>
  <c r="AR175" i="16"/>
  <c r="AR177" i="16"/>
  <c r="AR188" i="16"/>
  <c r="AR189" i="16"/>
  <c r="CJ479" i="10"/>
  <c r="CH411" i="10"/>
  <c r="AR194" i="16"/>
  <c r="AR195" i="16"/>
  <c r="AR198" i="16"/>
  <c r="AR212" i="16"/>
  <c r="AR226" i="16"/>
  <c r="AR228" i="16"/>
  <c r="AR230" i="16"/>
  <c r="AR300" i="16"/>
  <c r="AR334" i="16"/>
  <c r="AR337" i="16"/>
  <c r="AR374" i="16"/>
  <c r="AR381" i="16"/>
  <c r="AR404" i="16"/>
  <c r="AR409" i="16"/>
  <c r="AR413" i="16"/>
  <c r="AR423" i="16"/>
  <c r="AR426" i="16"/>
  <c r="AR441" i="16"/>
  <c r="AR442" i="16"/>
  <c r="AR443" i="16"/>
  <c r="AR446" i="16"/>
  <c r="AR448" i="16"/>
  <c r="AR450" i="16"/>
  <c r="AR453" i="16"/>
  <c r="AR468" i="16"/>
  <c r="AR478" i="16"/>
  <c r="AR484" i="16"/>
  <c r="AR486" i="16"/>
  <c r="AO7" i="10"/>
  <c r="H7" i="10"/>
  <c r="T7" i="10"/>
  <c r="CU80" i="10"/>
  <c r="CX82" i="10"/>
  <c r="CU90" i="10"/>
  <c r="CU142" i="10"/>
  <c r="CU261" i="10"/>
  <c r="CU274" i="10"/>
  <c r="CW351" i="10"/>
  <c r="CU376" i="10"/>
  <c r="CU458" i="10"/>
  <c r="CV462" i="10"/>
  <c r="N7" i="10"/>
  <c r="CG488" i="10"/>
  <c r="CG485" i="10"/>
  <c r="CG405" i="10"/>
  <c r="CG321" i="10"/>
  <c r="CG202" i="10"/>
  <c r="CG67" i="10"/>
  <c r="CG340" i="10"/>
  <c r="CG265" i="10"/>
  <c r="CG489" i="10"/>
  <c r="CG354" i="10"/>
  <c r="CG66" i="10"/>
  <c r="CG199" i="10"/>
  <c r="CG82" i="10"/>
  <c r="CG47" i="10"/>
  <c r="CG461" i="10"/>
  <c r="CG337" i="10"/>
  <c r="CG408" i="10"/>
  <c r="CG194" i="10"/>
  <c r="CG34" i="10"/>
  <c r="CG158" i="10"/>
  <c r="CG99" i="10"/>
  <c r="CG216" i="10"/>
  <c r="CG244" i="10"/>
  <c r="CG39" i="10"/>
  <c r="CG264" i="10"/>
  <c r="CG101" i="10"/>
  <c r="CG379" i="10"/>
  <c r="CG341" i="10"/>
  <c r="CG490" i="10"/>
  <c r="CG17" i="10"/>
  <c r="CG387" i="10"/>
  <c r="CG162" i="10"/>
  <c r="CG126" i="10"/>
  <c r="CG255" i="10"/>
  <c r="CG24" i="10"/>
  <c r="CG128" i="10"/>
  <c r="CG156" i="10"/>
  <c r="CG144" i="10"/>
  <c r="CG447" i="10"/>
  <c r="CG399" i="10"/>
  <c r="CG171" i="10"/>
  <c r="CG91" i="10"/>
  <c r="CG336" i="10"/>
  <c r="CG504" i="10"/>
  <c r="CG232" i="10"/>
  <c r="CG350" i="10"/>
  <c r="CG417" i="10"/>
  <c r="CG191" i="10"/>
  <c r="CG27" i="10"/>
  <c r="CG261" i="10"/>
  <c r="CG96" i="10"/>
  <c r="CG507" i="10"/>
  <c r="CG312" i="10"/>
  <c r="CG423" i="10"/>
  <c r="CG177" i="10"/>
  <c r="CG289" i="10"/>
  <c r="CG499" i="10"/>
  <c r="CG484" i="10"/>
  <c r="CG161" i="10"/>
  <c r="CG247" i="10"/>
  <c r="CG14" i="10"/>
  <c r="CG256" i="10"/>
  <c r="CG291" i="10"/>
  <c r="CG293" i="10"/>
  <c r="CG362" i="10"/>
  <c r="CG295" i="10"/>
  <c r="CG416" i="10"/>
  <c r="CG332" i="10"/>
  <c r="CG414" i="10"/>
  <c r="CG103" i="10"/>
  <c r="CG260" i="10"/>
  <c r="CG174" i="10"/>
  <c r="CG129" i="10"/>
  <c r="CG215" i="10"/>
  <c r="CG81" i="10"/>
  <c r="CG20" i="10"/>
  <c r="CG283" i="10"/>
  <c r="CG197" i="10"/>
  <c r="CG15" i="10"/>
  <c r="CG403" i="10"/>
  <c r="CG344" i="10"/>
  <c r="CG310" i="10"/>
  <c r="CG333" i="10"/>
  <c r="CG360" i="10"/>
  <c r="CG87" i="10"/>
  <c r="CG150" i="10"/>
  <c r="CG334" i="10"/>
  <c r="CG386" i="10"/>
  <c r="CG318" i="10"/>
  <c r="CG127" i="10"/>
  <c r="CG470" i="10"/>
  <c r="CG60" i="10"/>
  <c r="CG231" i="10"/>
  <c r="CG445" i="10"/>
  <c r="CG440" i="10"/>
  <c r="CG292" i="10"/>
  <c r="CG393" i="10"/>
  <c r="CG102" i="10"/>
  <c r="CG113" i="10"/>
  <c r="CG398" i="10"/>
  <c r="CG450" i="10"/>
  <c r="CG146" i="10"/>
  <c r="CG502" i="10"/>
  <c r="CG195" i="10"/>
  <c r="CG395" i="10"/>
  <c r="CG338" i="10"/>
  <c r="CG246" i="10"/>
  <c r="CG183" i="10"/>
  <c r="CG269" i="10"/>
  <c r="CG349" i="10"/>
  <c r="CG409" i="10"/>
  <c r="CG185" i="10"/>
  <c r="CG478" i="10"/>
  <c r="CG107" i="10"/>
  <c r="CG438" i="10"/>
  <c r="CG193" i="10"/>
  <c r="CG410" i="10"/>
  <c r="CG396" i="10"/>
  <c r="CG219" i="10"/>
  <c r="CG281" i="10"/>
  <c r="CG38" i="10"/>
  <c r="CG41" i="10"/>
  <c r="CG124" i="10"/>
  <c r="CG361" i="10"/>
  <c r="CG497" i="10"/>
  <c r="CG482" i="10"/>
  <c r="CG473" i="10"/>
  <c r="CG491" i="10"/>
  <c r="CG329" i="10"/>
  <c r="CG493" i="10"/>
  <c r="CG324" i="10"/>
  <c r="CG218" i="10"/>
  <c r="CG63" i="10"/>
  <c r="CG230" i="10"/>
  <c r="CG467" i="10"/>
  <c r="CG248" i="10"/>
  <c r="CG267" i="10"/>
  <c r="CG61" i="10"/>
  <c r="CG404" i="10"/>
  <c r="CG137" i="10"/>
  <c r="CG323" i="10"/>
  <c r="CG208" i="10"/>
  <c r="CG106" i="10"/>
  <c r="CG308" i="10"/>
  <c r="CG190" i="10"/>
  <c r="CG18" i="10"/>
  <c r="CG182" i="10"/>
  <c r="CG77" i="10"/>
  <c r="CG211" i="10"/>
  <c r="CG239" i="10"/>
  <c r="CG498" i="10"/>
  <c r="CG378" i="10"/>
  <c r="CG225" i="10"/>
  <c r="CG435" i="10"/>
  <c r="CG165" i="10"/>
  <c r="CG154" i="10"/>
  <c r="CG19" i="10"/>
  <c r="CG427" i="10"/>
  <c r="CG134" i="10"/>
  <c r="CG119" i="10"/>
  <c r="CG249" i="10"/>
  <c r="CG464" i="10"/>
  <c r="CG122" i="10"/>
  <c r="CG496" i="10"/>
  <c r="CG317" i="10"/>
  <c r="CG167" i="10"/>
  <c r="CG301" i="10"/>
  <c r="CG376" i="10"/>
  <c r="CG83" i="10"/>
  <c r="CG145" i="10"/>
  <c r="CG322" i="10"/>
  <c r="CG26" i="10"/>
  <c r="CG201" i="10"/>
  <c r="CG52" i="10"/>
  <c r="CG157" i="10"/>
  <c r="CG391" i="10"/>
  <c r="CG21" i="10"/>
  <c r="CG351" i="10"/>
  <c r="CG326" i="10"/>
  <c r="CG444" i="10"/>
  <c r="CG363" i="10"/>
  <c r="CG130" i="10"/>
  <c r="CG273" i="10"/>
  <c r="CG380" i="10"/>
  <c r="CG400" i="10"/>
  <c r="CG374" i="10"/>
  <c r="CG90" i="10"/>
  <c r="CG131" i="10"/>
  <c r="CG366" i="10"/>
  <c r="CG306" i="10"/>
  <c r="CG460" i="10"/>
  <c r="CG401" i="10"/>
  <c r="CG305" i="10"/>
  <c r="CG346" i="10"/>
  <c r="CG287" i="10"/>
  <c r="CG384" i="10"/>
  <c r="CG116" i="10"/>
  <c r="CG356" i="10"/>
  <c r="CG282" i="10"/>
  <c r="CG275" i="10"/>
  <c r="CG266" i="10"/>
  <c r="CG43" i="10"/>
  <c r="CG451" i="10"/>
  <c r="CG115" i="10"/>
  <c r="CG280" i="10"/>
  <c r="CG313" i="10"/>
  <c r="CG424" i="10"/>
  <c r="CG290" i="10"/>
  <c r="CG381" i="10"/>
  <c r="CG483" i="10"/>
  <c r="CG372" i="10"/>
  <c r="CG320" i="10"/>
  <c r="CG140" i="10"/>
  <c r="CG286" i="10"/>
  <c r="CG382" i="10"/>
  <c r="CG40" i="10"/>
  <c r="CG80" i="10"/>
  <c r="CG25" i="10"/>
  <c r="CG345" i="10"/>
  <c r="CG475" i="10"/>
  <c r="CG343" i="10"/>
  <c r="CG422" i="10"/>
  <c r="CG383" i="10"/>
  <c r="CG394" i="10"/>
  <c r="CG73" i="10"/>
  <c r="CG153" i="10"/>
  <c r="CG449" i="10"/>
  <c r="CG508" i="10"/>
  <c r="CG474" i="10"/>
  <c r="CG377" i="10"/>
  <c r="CG189" i="10"/>
  <c r="CG300" i="10"/>
  <c r="CG112" i="10"/>
  <c r="CG76" i="10"/>
  <c r="CG32" i="10"/>
  <c r="CG437" i="10"/>
  <c r="CG412" i="10"/>
  <c r="CG480" i="10"/>
  <c r="CG36" i="10"/>
  <c r="CG65" i="10"/>
  <c r="CG371" i="10"/>
  <c r="CG463" i="10"/>
  <c r="CG413" i="10"/>
  <c r="CG69" i="10"/>
  <c r="CG139" i="10"/>
  <c r="CG446" i="10"/>
  <c r="CG149" i="10"/>
  <c r="CG203" i="10"/>
  <c r="CG213" i="10"/>
  <c r="CG434" i="10"/>
  <c r="CG476" i="10"/>
  <c r="CG494" i="10"/>
  <c r="CG459" i="10"/>
  <c r="CG335" i="10"/>
  <c r="CG385" i="10"/>
  <c r="CG48" i="10"/>
  <c r="CG352" i="10"/>
  <c r="CG214" i="10"/>
  <c r="CG59" i="10"/>
  <c r="CG254" i="10"/>
  <c r="CG111" i="10"/>
  <c r="CG243" i="10"/>
  <c r="CG296" i="10"/>
  <c r="CG29" i="10"/>
  <c r="CG49" i="10"/>
  <c r="CG441" i="10"/>
  <c r="CG471" i="10"/>
  <c r="CG175" i="10"/>
  <c r="CG28" i="10"/>
  <c r="CG304" i="10"/>
  <c r="CG186" i="10"/>
  <c r="CG198" i="10"/>
  <c r="CG392" i="10"/>
  <c r="CG72" i="10"/>
  <c r="CG160" i="10"/>
  <c r="CG200" i="10"/>
  <c r="CG184" i="10"/>
  <c r="CG136" i="10"/>
  <c r="CG169" i="10"/>
  <c r="CG339" i="10"/>
  <c r="CG397" i="10"/>
  <c r="CG170" i="10"/>
  <c r="CG31" i="10"/>
  <c r="CG79" i="10"/>
  <c r="CG297" i="10"/>
  <c r="CG179" i="10"/>
  <c r="CG212" i="10"/>
  <c r="CG454" i="10"/>
  <c r="CG228" i="10"/>
  <c r="CG419" i="10"/>
  <c r="CG331" i="10"/>
  <c r="CG367" i="10"/>
  <c r="CG226" i="10"/>
  <c r="CG368" i="10"/>
  <c r="CG12" i="10"/>
  <c r="CG98" i="10"/>
  <c r="CG117" i="10"/>
  <c r="CG132" i="10"/>
  <c r="CG33" i="10"/>
  <c r="CG105" i="10"/>
  <c r="CG125" i="10"/>
  <c r="CG141" i="10"/>
  <c r="CG325" i="10"/>
  <c r="CG319" i="10"/>
  <c r="CG328" i="10"/>
  <c r="CG316" i="10"/>
  <c r="CG472" i="10"/>
  <c r="CG142" i="10"/>
  <c r="CG44" i="10"/>
  <c r="CG133" i="10"/>
  <c r="CG262" i="10"/>
  <c r="CG46" i="10"/>
  <c r="CG220" i="10"/>
  <c r="CG159" i="10"/>
  <c r="CG74" i="10"/>
  <c r="CG229" i="10"/>
  <c r="CG259" i="10"/>
  <c r="CG487" i="10"/>
  <c r="CG314" i="10"/>
  <c r="CG315" i="10"/>
  <c r="CG495" i="10"/>
  <c r="CG465" i="10"/>
  <c r="CG466" i="10"/>
  <c r="CG180" i="10"/>
  <c r="CG123" i="10"/>
  <c r="CG53" i="10"/>
  <c r="CG390" i="10"/>
  <c r="CG147" i="10"/>
  <c r="CG163" i="10"/>
  <c r="CG235" i="10"/>
  <c r="CG357" i="10"/>
  <c r="CG469" i="10"/>
  <c r="CG418" i="10"/>
  <c r="CG355" i="10"/>
  <c r="CG196" i="10"/>
  <c r="CG242" i="10"/>
  <c r="CG389" i="10"/>
  <c r="CG263" i="10"/>
  <c r="CG93" i="10"/>
  <c r="CG176" i="10"/>
  <c r="CG94" i="10"/>
  <c r="CG462" i="10"/>
  <c r="CG288" i="10"/>
  <c r="CG278" i="10"/>
  <c r="CG298" i="10"/>
  <c r="CG311" i="10"/>
  <c r="CG428" i="10"/>
  <c r="CG274" i="10"/>
  <c r="CG433" i="10"/>
  <c r="CG151" i="10"/>
  <c r="CG279" i="10"/>
  <c r="CG443" i="10"/>
  <c r="CG369" i="10"/>
  <c r="CG71" i="10"/>
  <c r="CG270" i="10"/>
  <c r="CG109" i="10"/>
  <c r="CG430" i="10"/>
  <c r="CG121" i="10"/>
  <c r="CG272" i="10"/>
  <c r="CG375" i="10"/>
  <c r="CG143" i="10"/>
  <c r="CG353" i="10"/>
  <c r="CG268" i="10"/>
  <c r="CG88" i="10"/>
  <c r="CG252" i="10"/>
  <c r="CG224" i="10"/>
  <c r="CG453" i="10"/>
  <c r="CG23" i="10"/>
  <c r="CG223" i="10"/>
  <c r="CG439" i="10"/>
  <c r="CG97" i="10"/>
  <c r="CG181" i="10"/>
  <c r="CG500" i="10"/>
  <c r="CG92" i="10"/>
  <c r="CG89" i="10"/>
  <c r="CG406" i="10"/>
  <c r="BX21" i="10"/>
  <c r="BX404" i="10"/>
  <c r="BX99" i="10"/>
  <c r="BX195" i="10"/>
  <c r="AZ195" i="10" s="1"/>
  <c r="BX177" i="10"/>
  <c r="BX32" i="10"/>
  <c r="BX458" i="10"/>
  <c r="BX62" i="10"/>
  <c r="BX327" i="10"/>
  <c r="BX379" i="10"/>
  <c r="AZ379" i="10" s="1"/>
  <c r="BX413" i="10"/>
  <c r="BX373" i="10"/>
  <c r="BX377" i="10"/>
  <c r="BX252" i="10"/>
  <c r="BX255" i="10"/>
  <c r="BX65" i="10"/>
  <c r="BX45" i="10"/>
  <c r="BX238" i="10"/>
  <c r="BX376" i="10"/>
  <c r="BX392" i="10"/>
  <c r="BX153" i="10"/>
  <c r="BX423" i="10"/>
  <c r="BX244" i="10"/>
  <c r="BX157" i="10"/>
  <c r="BX253" i="10"/>
  <c r="BX334" i="10"/>
  <c r="BX349" i="10"/>
  <c r="BX399" i="10"/>
  <c r="BX37" i="10"/>
  <c r="BX55" i="10"/>
  <c r="BX166" i="10"/>
  <c r="BX397" i="10"/>
  <c r="BX27" i="10"/>
  <c r="BX414" i="10"/>
  <c r="BX189" i="10"/>
  <c r="BX52" i="10"/>
  <c r="BX286" i="10"/>
  <c r="BX329" i="10"/>
  <c r="BX121" i="10"/>
  <c r="BX63" i="10"/>
  <c r="BX508" i="10"/>
  <c r="BX289" i="10"/>
  <c r="BX496" i="10"/>
  <c r="BX48" i="10"/>
  <c r="AZ48" i="10" s="1"/>
  <c r="BX400" i="10"/>
  <c r="AZ400" i="10" s="1"/>
  <c r="BX124" i="10"/>
  <c r="BX223" i="10"/>
  <c r="BX234" i="10"/>
  <c r="BX171" i="10"/>
  <c r="BX301" i="10"/>
  <c r="BX192" i="10"/>
  <c r="BX398" i="10"/>
  <c r="BX28" i="10"/>
  <c r="BX333" i="10"/>
  <c r="BX271" i="10"/>
  <c r="BX428" i="10"/>
  <c r="BX346" i="10"/>
  <c r="BX222" i="10"/>
  <c r="BX259" i="10"/>
  <c r="BX236" i="10"/>
  <c r="BX388" i="10"/>
  <c r="BX186" i="10"/>
  <c r="BX431" i="10"/>
  <c r="BX119" i="10"/>
  <c r="BX135" i="10"/>
  <c r="BX25" i="10"/>
  <c r="BX470" i="10"/>
  <c r="BX202" i="10"/>
  <c r="BX500" i="10"/>
  <c r="BX34" i="10"/>
  <c r="BX383" i="10"/>
  <c r="BX488" i="10"/>
  <c r="BX148" i="10"/>
  <c r="BX268" i="10"/>
  <c r="BX180" i="10"/>
  <c r="BX420" i="10"/>
  <c r="BX455" i="10"/>
  <c r="BX270" i="10"/>
  <c r="BX393" i="10"/>
  <c r="BX92" i="10"/>
  <c r="BX190" i="10"/>
  <c r="BX290" i="10"/>
  <c r="BX356" i="10"/>
  <c r="BX409" i="10"/>
  <c r="BX342" i="10"/>
  <c r="BX363" i="10"/>
  <c r="BX317" i="10"/>
  <c r="BX249" i="10"/>
  <c r="BX13" i="10"/>
  <c r="BX313" i="10"/>
  <c r="AZ313" i="10" s="1"/>
  <c r="BX64" i="10"/>
  <c r="BX96" i="10"/>
  <c r="BX344" i="10"/>
  <c r="BX10" i="10"/>
  <c r="BX471" i="10"/>
  <c r="BX484" i="10"/>
  <c r="BX384" i="10"/>
  <c r="BX311" i="10"/>
  <c r="BX199" i="10"/>
  <c r="BX59" i="10"/>
  <c r="BX300" i="10"/>
  <c r="BX162" i="10"/>
  <c r="BX104" i="10"/>
  <c r="BX147" i="10"/>
  <c r="BX354" i="10"/>
  <c r="BX133" i="10"/>
  <c r="BX161" i="10"/>
  <c r="AZ161" i="10" s="1"/>
  <c r="BX57" i="10"/>
  <c r="BX419" i="10"/>
  <c r="BX421" i="10"/>
  <c r="BX328" i="10"/>
  <c r="AZ328" i="10" s="1"/>
  <c r="BX331" i="10"/>
  <c r="BX187" i="10"/>
  <c r="BX369" i="10"/>
  <c r="BX261" i="10"/>
  <c r="BX401" i="10"/>
  <c r="BX264" i="10"/>
  <c r="BX73" i="10"/>
  <c r="BX130" i="10"/>
  <c r="BX200" i="10"/>
  <c r="BX502" i="10"/>
  <c r="BX479" i="10"/>
  <c r="BX165" i="10"/>
  <c r="BX498" i="10"/>
  <c r="AZ498" i="10" s="1"/>
  <c r="BX292" i="10"/>
  <c r="BX403" i="10"/>
  <c r="BX368" i="10"/>
  <c r="BX469" i="10"/>
  <c r="BX337" i="10"/>
  <c r="BX77" i="10"/>
  <c r="BX272" i="10"/>
  <c r="BX389" i="10"/>
  <c r="BX193" i="10"/>
  <c r="AZ193" i="10" s="1"/>
  <c r="BX217" i="10"/>
  <c r="BX17" i="10"/>
  <c r="BX106" i="10"/>
  <c r="BX31" i="10"/>
  <c r="BX198" i="10"/>
  <c r="BX226" i="10"/>
  <c r="BX76" i="10"/>
  <c r="BX250" i="10"/>
  <c r="AZ250" i="10" s="1"/>
  <c r="BX433" i="10"/>
  <c r="BX164" i="10"/>
  <c r="BX367" i="10"/>
  <c r="BX90" i="10"/>
  <c r="BX475" i="10"/>
  <c r="BX460" i="10"/>
  <c r="BX20" i="10"/>
  <c r="BX216" i="10"/>
  <c r="BX375" i="10"/>
  <c r="BX316" i="10"/>
  <c r="BX294" i="10"/>
  <c r="BX371" i="10"/>
  <c r="BX159" i="10"/>
  <c r="BX174" i="10"/>
  <c r="BX36" i="10"/>
  <c r="BX152" i="10"/>
  <c r="BX54" i="10"/>
  <c r="BX15" i="10"/>
  <c r="BX128" i="10"/>
  <c r="BX72" i="10"/>
  <c r="BX366" i="10"/>
  <c r="BX212" i="10"/>
  <c r="BX116" i="10"/>
  <c r="BX370" i="10"/>
  <c r="BX208" i="10"/>
  <c r="BX43" i="10"/>
  <c r="BX326" i="10"/>
  <c r="BX348" i="10"/>
  <c r="BX115" i="10"/>
  <c r="BX56" i="10"/>
  <c r="BX107" i="10"/>
  <c r="BX248" i="10"/>
  <c r="BX24" i="10"/>
  <c r="BX83" i="10"/>
  <c r="BX291" i="10"/>
  <c r="BX160" i="10"/>
  <c r="BX156" i="10"/>
  <c r="BX140" i="10"/>
  <c r="BX112" i="10"/>
  <c r="BX14" i="10"/>
  <c r="BX438" i="10"/>
  <c r="BX203" i="10"/>
  <c r="BX254" i="10"/>
  <c r="AZ254" i="10" s="1"/>
  <c r="BX184" i="10"/>
  <c r="BX464" i="10"/>
  <c r="BX134" i="10"/>
  <c r="BX476" i="10"/>
  <c r="BX47" i="10"/>
  <c r="BX204" i="10"/>
  <c r="BX386" i="10"/>
  <c r="BX380" i="10"/>
  <c r="BX490" i="10"/>
  <c r="BX143" i="10"/>
  <c r="BX109" i="10"/>
  <c r="BX231" i="10"/>
  <c r="BX468" i="10"/>
  <c r="BX80" i="10"/>
  <c r="BX117" i="10"/>
  <c r="BX385" i="10"/>
  <c r="AZ385" i="10" s="1"/>
  <c r="BX440" i="10"/>
  <c r="BX308" i="10"/>
  <c r="AZ308" i="10" s="1"/>
  <c r="BX318" i="10"/>
  <c r="BX257" i="10"/>
  <c r="BX87" i="10"/>
  <c r="BX415" i="10"/>
  <c r="BX454" i="10"/>
  <c r="BX304" i="10"/>
  <c r="BX425" i="10"/>
  <c r="BX448" i="10"/>
  <c r="BX258" i="10"/>
  <c r="BX360" i="10"/>
  <c r="BX139" i="10"/>
  <c r="BX114" i="10"/>
  <c r="BX178" i="10"/>
  <c r="BX341" i="10"/>
  <c r="AZ341" i="10" s="1"/>
  <c r="BX449" i="10"/>
  <c r="BX332" i="10"/>
  <c r="BX466" i="10"/>
  <c r="BX154" i="10"/>
  <c r="BX219" i="10"/>
  <c r="BX111" i="10"/>
  <c r="BX183" i="10"/>
  <c r="BX265" i="10"/>
  <c r="BX347" i="10"/>
  <c r="AZ347" i="10" s="1"/>
  <c r="BX95" i="10"/>
  <c r="BX495" i="10"/>
  <c r="BX288" i="10"/>
  <c r="BX129" i="10"/>
  <c r="BX209" i="10"/>
  <c r="BX137" i="10"/>
  <c r="BX239" i="10"/>
  <c r="BX395" i="10"/>
  <c r="BX442" i="10"/>
  <c r="BX79" i="10"/>
  <c r="BX74" i="10"/>
  <c r="BX262" i="10"/>
  <c r="BX123" i="10"/>
  <c r="BX299" i="10"/>
  <c r="BX390" i="10"/>
  <c r="BX335" i="10"/>
  <c r="BX310" i="10"/>
  <c r="BX46" i="10"/>
  <c r="BX280" i="10"/>
  <c r="BX322" i="10"/>
  <c r="BX170" i="10"/>
  <c r="BX285" i="10"/>
  <c r="BX210" i="10"/>
  <c r="BX485" i="10"/>
  <c r="BX330" i="10"/>
  <c r="BX339" i="10"/>
  <c r="BX82" i="10"/>
  <c r="BX89" i="10"/>
  <c r="BX149" i="10"/>
  <c r="BX279" i="10"/>
  <c r="BX362" i="10"/>
  <c r="BX35" i="10"/>
  <c r="AZ35" i="10" s="1"/>
  <c r="BX146" i="10"/>
  <c r="BX462" i="10"/>
  <c r="BX38" i="10"/>
  <c r="AZ38" i="10" s="1"/>
  <c r="BX345" i="10"/>
  <c r="BX435" i="10"/>
  <c r="BX230" i="10"/>
  <c r="BX71" i="10"/>
  <c r="BX251" i="10"/>
  <c r="BX127" i="10"/>
  <c r="BX305" i="10"/>
  <c r="BX150" i="10"/>
  <c r="BX406" i="10"/>
  <c r="BX213" i="10"/>
  <c r="BX391" i="10"/>
  <c r="BX110" i="10"/>
  <c r="BX81" i="10"/>
  <c r="BX297" i="10"/>
  <c r="BX97" i="10"/>
  <c r="BX444" i="10"/>
  <c r="BX302" i="10"/>
  <c r="BX176" i="10"/>
  <c r="BX445" i="10"/>
  <c r="BX497" i="10"/>
  <c r="BX503" i="10"/>
  <c r="BX358" i="10"/>
  <c r="BX86" i="10"/>
  <c r="BX44" i="10"/>
  <c r="BX283" i="10"/>
  <c r="BX75" i="10"/>
  <c r="BX70" i="10"/>
  <c r="BX295" i="10"/>
  <c r="BX173" i="10"/>
  <c r="BX267" i="10"/>
  <c r="BX131" i="10"/>
  <c r="BX463" i="10"/>
  <c r="BX411" i="10"/>
  <c r="BX417" i="10"/>
  <c r="AZ417" i="10" s="1"/>
  <c r="BX472" i="10"/>
  <c r="BX181" i="10"/>
  <c r="BX101" i="10"/>
  <c r="BX232" i="10"/>
  <c r="AZ232" i="10" s="1"/>
  <c r="BX118" i="10"/>
  <c r="BX467" i="10"/>
  <c r="BX298" i="10"/>
  <c r="BX58" i="10"/>
  <c r="BX325" i="10"/>
  <c r="BX94" i="10"/>
  <c r="BX12" i="10"/>
  <c r="BX158" i="10"/>
  <c r="BX340" i="10"/>
  <c r="BX120" i="10"/>
  <c r="BX194" i="10"/>
  <c r="BX191" i="10"/>
  <c r="BX282" i="10"/>
  <c r="BX16" i="10"/>
  <c r="BX240" i="10"/>
  <c r="BX276" i="10"/>
  <c r="BX125" i="10"/>
  <c r="BX100" i="10"/>
  <c r="BX372" i="10"/>
  <c r="BX188" i="10"/>
  <c r="BX136" i="10"/>
  <c r="BX451" i="10"/>
  <c r="BX168" i="10"/>
  <c r="BX303" i="10"/>
  <c r="BX23" i="10"/>
  <c r="BX461" i="10"/>
  <c r="BX163" i="10"/>
  <c r="BX324" i="10"/>
  <c r="BX320" i="10"/>
  <c r="BX453" i="10"/>
  <c r="BX359" i="10"/>
  <c r="BX220" i="10"/>
  <c r="BX491" i="10"/>
  <c r="BX474" i="10"/>
  <c r="BX382" i="10"/>
  <c r="AZ382" i="10" s="1"/>
  <c r="BX39" i="10"/>
  <c r="BX416" i="10"/>
  <c r="BX408" i="10"/>
  <c r="BX281" i="10"/>
  <c r="BX30" i="10"/>
  <c r="BX505" i="10"/>
  <c r="BX33" i="10"/>
  <c r="BX50" i="10"/>
  <c r="BX447" i="10"/>
  <c r="BX436" i="10"/>
  <c r="BX459" i="10"/>
  <c r="BX256" i="10"/>
  <c r="AZ256" i="10" s="1"/>
  <c r="BX245" i="10"/>
  <c r="BX374" i="10"/>
  <c r="BX68" i="10"/>
  <c r="BX237" i="10"/>
  <c r="BX141" i="10"/>
  <c r="BX422" i="10"/>
  <c r="BX287" i="10"/>
  <c r="BX102" i="10"/>
  <c r="BX478" i="10"/>
  <c r="BX456" i="10"/>
  <c r="BX61" i="10"/>
  <c r="BX465" i="10"/>
  <c r="BX49" i="10"/>
  <c r="AZ49" i="10" s="1"/>
  <c r="BX434" i="10"/>
  <c r="BX357" i="10"/>
  <c r="BX273" i="10"/>
  <c r="BX93" i="10"/>
  <c r="BX225" i="10"/>
  <c r="BX293" i="10"/>
  <c r="BX492" i="10"/>
  <c r="BX169" i="10"/>
  <c r="BX314" i="10"/>
  <c r="BX387" i="10"/>
  <c r="BX396" i="10"/>
  <c r="BX278" i="10"/>
  <c r="BX126" i="10"/>
  <c r="BX443" i="10"/>
  <c r="BX269" i="10"/>
  <c r="BX29" i="10"/>
  <c r="BX338" i="10"/>
  <c r="AZ338" i="10" s="1"/>
  <c r="CW9" i="10"/>
  <c r="CX9" i="10"/>
  <c r="AZ476" i="10"/>
  <c r="AZ242" i="10"/>
  <c r="AZ349" i="10"/>
  <c r="AZ118" i="10"/>
  <c r="AZ444" i="10"/>
  <c r="CG85" i="10"/>
  <c r="AZ85" i="10" s="1"/>
  <c r="CG172" i="10"/>
  <c r="CG45" i="10"/>
  <c r="CG135" i="10"/>
  <c r="CG302" i="10"/>
  <c r="CG84" i="10"/>
  <c r="CG54" i="10"/>
  <c r="CG251" i="10"/>
  <c r="CG148" i="10"/>
  <c r="CG253" i="10"/>
  <c r="CG75" i="10"/>
  <c r="CG365" i="10"/>
  <c r="CG120" i="10"/>
  <c r="CG358" i="10"/>
  <c r="CG359" i="10"/>
  <c r="CG236" i="10"/>
  <c r="CG152" i="10"/>
  <c r="CG477" i="10"/>
  <c r="CG455" i="10"/>
  <c r="CG209" i="10"/>
  <c r="CG294" i="10"/>
  <c r="CG309" i="10"/>
  <c r="CG205" i="10"/>
  <c r="CG37" i="10"/>
  <c r="CG481" i="10"/>
  <c r="CG155" i="10"/>
  <c r="CG206" i="10"/>
  <c r="CG327" i="10"/>
  <c r="CG233" i="10"/>
  <c r="CG284" i="10"/>
  <c r="CG501" i="10"/>
  <c r="BX381" i="10"/>
  <c r="BX172" i="10"/>
  <c r="AZ172" i="10" s="1"/>
  <c r="BX506" i="10"/>
  <c r="BX207" i="10"/>
  <c r="BX343" i="10"/>
  <c r="BX66" i="10"/>
  <c r="BX307" i="10"/>
  <c r="BX410" i="10"/>
  <c r="BX18" i="10"/>
  <c r="BX211" i="10"/>
  <c r="BX266" i="10"/>
  <c r="BX113" i="10"/>
  <c r="BX429" i="10"/>
  <c r="BX51" i="10"/>
  <c r="BX53" i="10"/>
  <c r="BX493" i="10"/>
  <c r="BX361" i="10"/>
  <c r="AZ361" i="10" s="1"/>
  <c r="BX206" i="10"/>
  <c r="BX98" i="10"/>
  <c r="BX284" i="10"/>
  <c r="BX477" i="10"/>
  <c r="BX26" i="10"/>
  <c r="BX247" i="10"/>
  <c r="BX501" i="10"/>
  <c r="AZ501" i="10" s="1"/>
  <c r="BX296" i="10"/>
  <c r="AZ296" i="10" s="1"/>
  <c r="BX487" i="10"/>
  <c r="BX350" i="10"/>
  <c r="AZ350" i="10" s="1"/>
  <c r="BX241" i="10"/>
  <c r="BX319" i="10"/>
  <c r="BX60" i="10"/>
  <c r="AZ60" i="10" s="1"/>
  <c r="BX483" i="10"/>
  <c r="AZ133" i="10"/>
  <c r="AZ71" i="10"/>
  <c r="AZ314" i="10"/>
  <c r="AZ483" i="10"/>
  <c r="AZ307" i="10"/>
  <c r="AZ354" i="10"/>
  <c r="CG448" i="10"/>
  <c r="CG257" i="10"/>
  <c r="CG42" i="10"/>
  <c r="CG64" i="10"/>
  <c r="CG303" i="10"/>
  <c r="CG442" i="10"/>
  <c r="AZ442" i="10" s="1"/>
  <c r="CG458" i="10"/>
  <c r="CG207" i="10"/>
  <c r="CG13" i="10"/>
  <c r="CG234" i="10"/>
  <c r="CG95" i="10"/>
  <c r="CG16" i="10"/>
  <c r="CG486" i="10"/>
  <c r="CG192" i="10"/>
  <c r="CG58" i="10"/>
  <c r="CG227" i="10"/>
  <c r="CG55" i="10"/>
  <c r="CG426" i="10"/>
  <c r="CG114" i="10"/>
  <c r="CG56" i="10"/>
  <c r="CG429" i="10"/>
  <c r="CG285" i="10"/>
  <c r="CG108" i="10"/>
  <c r="CG505" i="10"/>
  <c r="CG30" i="10"/>
  <c r="CG222" i="10"/>
  <c r="CG178" i="10"/>
  <c r="CG221" i="10"/>
  <c r="CG370" i="10"/>
  <c r="CG51" i="10"/>
  <c r="BX336" i="10"/>
  <c r="AZ336" i="10" s="1"/>
  <c r="BX103" i="10"/>
  <c r="BX446" i="10"/>
  <c r="BX227" i="10"/>
  <c r="BX430" i="10"/>
  <c r="BX489" i="10"/>
  <c r="BX424" i="10"/>
  <c r="AZ424" i="10" s="1"/>
  <c r="BX480" i="10"/>
  <c r="BX88" i="10"/>
  <c r="BX91" i="10"/>
  <c r="BX450" i="10"/>
  <c r="BX365" i="10"/>
  <c r="BX432" i="10"/>
  <c r="BX221" i="10"/>
  <c r="BX224" i="10"/>
  <c r="BX205" i="10"/>
  <c r="BX233" i="10"/>
  <c r="BX426" i="10"/>
  <c r="BX78" i="10"/>
  <c r="BX494" i="10"/>
  <c r="BX182" i="10"/>
  <c r="BX499" i="10"/>
  <c r="BX185" i="10"/>
  <c r="BX132" i="10"/>
  <c r="BX235" i="10"/>
  <c r="BX179" i="10"/>
  <c r="BX473" i="10"/>
  <c r="BX275" i="10"/>
  <c r="BX309" i="10"/>
  <c r="AZ309" i="10" s="1"/>
  <c r="BX394" i="10"/>
  <c r="BX352" i="10"/>
  <c r="CG503" i="10"/>
  <c r="AZ17" i="10"/>
  <c r="AZ291" i="10"/>
  <c r="AZ300" i="10"/>
  <c r="AZ92" i="10"/>
  <c r="AZ243" i="10"/>
  <c r="AZ182" i="10"/>
  <c r="AZ31" i="10"/>
  <c r="O3" i="20"/>
  <c r="CG68" i="10"/>
  <c r="CG78" i="10"/>
  <c r="CG388" i="10"/>
  <c r="CG432" i="10"/>
  <c r="CG492" i="10"/>
  <c r="CG138" i="10"/>
  <c r="CG468" i="10"/>
  <c r="CG407" i="10"/>
  <c r="CG173" i="10"/>
  <c r="CG509" i="10"/>
  <c r="CG299" i="10"/>
  <c r="CG62" i="10"/>
  <c r="CG100" i="10"/>
  <c r="CG276" i="10"/>
  <c r="AZ276" i="10" s="1"/>
  <c r="CG457" i="10"/>
  <c r="CG70" i="10"/>
  <c r="AZ70" i="10" s="1"/>
  <c r="CG217" i="10"/>
  <c r="CG402" i="10"/>
  <c r="CG11" i="10"/>
  <c r="AZ11" i="10" s="1"/>
  <c r="CG86" i="10"/>
  <c r="CG238" i="10"/>
  <c r="CG271" i="10"/>
  <c r="CG10" i="10"/>
  <c r="CG411" i="10"/>
  <c r="AZ411" i="10" s="1"/>
  <c r="CG245" i="10"/>
  <c r="CG277" i="10"/>
  <c r="CG50" i="10"/>
  <c r="CG187" i="10"/>
  <c r="CG104" i="10"/>
  <c r="CG348" i="10"/>
  <c r="BX351" i="10"/>
  <c r="AZ351" i="10" s="1"/>
  <c r="BX196" i="10"/>
  <c r="BX274" i="10"/>
  <c r="BX42" i="10"/>
  <c r="BX412" i="10"/>
  <c r="BX441" i="10"/>
  <c r="BX402" i="10"/>
  <c r="BX122" i="10"/>
  <c r="BX355" i="10"/>
  <c r="BX214" i="10"/>
  <c r="BX457" i="10"/>
  <c r="BX138" i="10"/>
  <c r="BX353" i="10"/>
  <c r="BX452" i="10"/>
  <c r="BX229" i="10"/>
  <c r="BX142" i="10"/>
  <c r="BX427" i="10"/>
  <c r="BX418" i="10"/>
  <c r="AZ418" i="10" s="1"/>
  <c r="BX145" i="10"/>
  <c r="BX22" i="10"/>
  <c r="BX69" i="10"/>
  <c r="BX108" i="10"/>
  <c r="BX364" i="10"/>
  <c r="BX19" i="10"/>
  <c r="BX41" i="10"/>
  <c r="BX306" i="10"/>
  <c r="BX40" i="10"/>
  <c r="BX84" i="10"/>
  <c r="BX507" i="10"/>
  <c r="BX228" i="10"/>
  <c r="AZ228" i="10" s="1"/>
  <c r="BX509" i="10"/>
  <c r="BX167" i="10"/>
  <c r="CG479" i="10"/>
  <c r="AZ149" i="10"/>
  <c r="CI468" i="10"/>
  <c r="CI466" i="10"/>
  <c r="CI374" i="10"/>
  <c r="CI310" i="10"/>
  <c r="CI37" i="10"/>
  <c r="CI271" i="10"/>
  <c r="CI376" i="10"/>
  <c r="AZ376" i="10" s="1"/>
  <c r="CI101" i="10"/>
  <c r="CI266" i="10"/>
  <c r="CI14" i="10"/>
  <c r="CI283" i="10"/>
  <c r="CI139" i="10"/>
  <c r="CI281" i="10"/>
  <c r="CI82" i="10"/>
  <c r="CI262" i="10"/>
  <c r="CI413" i="10"/>
  <c r="CI301" i="10"/>
  <c r="CI428" i="10"/>
  <c r="CI477" i="10"/>
  <c r="CI411" i="10"/>
  <c r="CI28" i="10"/>
  <c r="CI12" i="10"/>
  <c r="AZ12" i="10" s="1"/>
  <c r="CI228" i="10"/>
  <c r="CI247" i="10"/>
  <c r="AZ247" i="10" s="1"/>
  <c r="CI119" i="10"/>
  <c r="CI116" i="10"/>
  <c r="CI81" i="10"/>
  <c r="CI33" i="10"/>
  <c r="CI90" i="10"/>
  <c r="CI176" i="10"/>
  <c r="CI42" i="10"/>
  <c r="CI162" i="10"/>
  <c r="CI492" i="10"/>
  <c r="CI290" i="10"/>
  <c r="CI387" i="10"/>
  <c r="CI342" i="10"/>
  <c r="CI416" i="10"/>
  <c r="CI495" i="10"/>
  <c r="CI388" i="10"/>
  <c r="CI143" i="10"/>
  <c r="AZ143" i="10" s="1"/>
  <c r="CI63" i="10"/>
  <c r="CI298" i="10"/>
  <c r="CI187" i="10"/>
  <c r="CI18" i="10"/>
  <c r="CI160" i="10"/>
  <c r="CI153" i="10"/>
  <c r="CI226" i="10"/>
  <c r="CI150" i="10"/>
  <c r="CI225" i="10"/>
  <c r="CI99" i="10"/>
  <c r="CI272" i="10"/>
  <c r="CI169" i="10"/>
  <c r="CI429" i="10"/>
  <c r="CI471" i="10"/>
  <c r="CI320" i="10"/>
  <c r="CI372" i="10"/>
  <c r="CI504" i="10"/>
  <c r="CI29" i="10"/>
  <c r="CI13" i="10"/>
  <c r="CI211" i="10"/>
  <c r="CI102" i="10"/>
  <c r="CI110" i="10"/>
  <c r="AZ110" i="10" s="1"/>
  <c r="CI40" i="10"/>
  <c r="CI252" i="10"/>
  <c r="AZ252" i="10" s="1"/>
  <c r="CI97" i="10"/>
  <c r="CI136" i="10"/>
  <c r="CI89" i="10"/>
  <c r="CI43" i="10"/>
  <c r="AZ43" i="10" s="1"/>
  <c r="CI61" i="10"/>
  <c r="CI414" i="10"/>
  <c r="CI123" i="10"/>
  <c r="CI325" i="10"/>
  <c r="CI420" i="10"/>
  <c r="CI253" i="10"/>
  <c r="AZ253" i="10" s="1"/>
  <c r="CI437" i="10"/>
  <c r="CI401" i="10"/>
  <c r="CI261" i="10"/>
  <c r="CI496" i="10"/>
  <c r="CI88" i="10"/>
  <c r="CI280" i="10"/>
  <c r="CI19" i="10"/>
  <c r="CI346" i="10"/>
  <c r="CI366" i="10"/>
  <c r="CI277" i="10"/>
  <c r="CI180" i="10"/>
  <c r="CI394" i="10"/>
  <c r="CI127" i="10"/>
  <c r="CI58" i="10"/>
  <c r="CI482" i="10"/>
  <c r="CI363" i="10"/>
  <c r="CI295" i="10"/>
  <c r="CI255" i="10"/>
  <c r="CI479" i="10"/>
  <c r="CI384" i="10"/>
  <c r="CI462" i="10"/>
  <c r="CI360" i="10"/>
  <c r="CI215" i="10"/>
  <c r="CI132" i="10"/>
  <c r="CI145" i="10"/>
  <c r="CI41" i="10"/>
  <c r="CI106" i="10"/>
  <c r="CI258" i="10"/>
  <c r="CI509" i="10"/>
  <c r="CI494" i="10"/>
  <c r="CI163" i="10"/>
  <c r="CI83" i="10"/>
  <c r="CI94" i="10"/>
  <c r="AZ94" i="10" s="1"/>
  <c r="CI460" i="10"/>
  <c r="AZ460" i="10" s="1"/>
  <c r="CI151" i="10"/>
  <c r="CI220" i="10"/>
  <c r="CI213" i="10"/>
  <c r="CI199" i="10"/>
  <c r="AZ199" i="10" s="1"/>
  <c r="CI186" i="10"/>
  <c r="CI330" i="10"/>
  <c r="CI235" i="10"/>
  <c r="CI111" i="10"/>
  <c r="CI129" i="10"/>
  <c r="CI362" i="10"/>
  <c r="CI353" i="10"/>
  <c r="CI318" i="10"/>
  <c r="CI438" i="10"/>
  <c r="CI431" i="10"/>
  <c r="CI292" i="10"/>
  <c r="CI260" i="10"/>
  <c r="CI222" i="10"/>
  <c r="CI175" i="10"/>
  <c r="AZ175" i="10" s="1"/>
  <c r="CI191" i="10"/>
  <c r="CI478" i="10"/>
  <c r="CI144" i="10"/>
  <c r="CI70" i="10"/>
  <c r="CI140" i="10"/>
  <c r="CI24" i="10"/>
  <c r="CI288" i="10"/>
  <c r="CI121" i="10"/>
  <c r="AZ121" i="10" s="1"/>
  <c r="CI203" i="10"/>
  <c r="AZ203" i="10" s="1"/>
  <c r="CI205" i="10"/>
  <c r="CI449" i="10"/>
  <c r="CI465" i="10"/>
  <c r="CI316" i="10"/>
  <c r="CI415" i="10"/>
  <c r="CI470" i="10"/>
  <c r="CI158" i="10"/>
  <c r="CI126" i="10"/>
  <c r="CI259" i="10"/>
  <c r="CI275" i="10"/>
  <c r="CI234" i="10"/>
  <c r="CI452" i="10"/>
  <c r="CI56" i="10"/>
  <c r="AZ56" i="10" s="1"/>
  <c r="CI128" i="10"/>
  <c r="CI269" i="10"/>
  <c r="CI130" i="10"/>
  <c r="CI302" i="10"/>
  <c r="CI65" i="10"/>
  <c r="CI52" i="10"/>
  <c r="CI393" i="10"/>
  <c r="CI365" i="10"/>
  <c r="CI434" i="10"/>
  <c r="CI331" i="10"/>
  <c r="CI490" i="10"/>
  <c r="CI78" i="10"/>
  <c r="CI286" i="10"/>
  <c r="CI312" i="10"/>
  <c r="CI237" i="10"/>
  <c r="CI267" i="10"/>
  <c r="CI406" i="10"/>
  <c r="CI435" i="10"/>
  <c r="CI100" i="10"/>
  <c r="CI185" i="10"/>
  <c r="CI25" i="10"/>
  <c r="AZ25" i="10" s="1"/>
  <c r="CI74" i="10"/>
  <c r="CI112" i="10"/>
  <c r="CI207" i="10"/>
  <c r="CI386" i="10"/>
  <c r="CI369" i="10"/>
  <c r="CI422" i="10"/>
  <c r="CI326" i="10"/>
  <c r="CI503" i="10"/>
  <c r="CI405" i="10"/>
  <c r="CI192" i="10"/>
  <c r="CI156" i="10"/>
  <c r="CI484" i="10"/>
  <c r="CI181" i="10"/>
  <c r="CI282" i="10"/>
  <c r="CI46" i="10"/>
  <c r="CI10" i="10"/>
  <c r="CI96" i="10"/>
  <c r="CI201" i="10"/>
  <c r="CI146" i="10"/>
  <c r="AZ146" i="10" s="1"/>
  <c r="CI134" i="10"/>
  <c r="CI44" i="10"/>
  <c r="CI464" i="10"/>
  <c r="CI421" i="10"/>
  <c r="CI305" i="10"/>
  <c r="CI426" i="10"/>
  <c r="CI87" i="10"/>
  <c r="AZ87" i="10" s="1"/>
  <c r="CI412" i="10"/>
  <c r="CI108" i="10"/>
  <c r="CI76" i="10"/>
  <c r="CI198" i="10"/>
  <c r="CI472" i="10"/>
  <c r="CI212" i="10"/>
  <c r="CI86" i="10"/>
  <c r="CI244" i="10"/>
  <c r="CI32" i="10"/>
  <c r="AZ183" i="10"/>
  <c r="AZ268" i="10"/>
  <c r="CD415" i="10"/>
  <c r="R44" i="20"/>
  <c r="U44" i="20" s="1"/>
  <c r="R22" i="20"/>
  <c r="U22" i="20" s="1"/>
  <c r="AR79" i="16"/>
  <c r="AR116" i="16"/>
  <c r="AR138" i="16"/>
  <c r="A143" i="16"/>
  <c r="AR157" i="16"/>
  <c r="AR164" i="16"/>
  <c r="AR169" i="16"/>
  <c r="AR176" i="16"/>
  <c r="AR243" i="16"/>
  <c r="AR249" i="16"/>
  <c r="AR261" i="16"/>
  <c r="AR283" i="16"/>
  <c r="AR303" i="16"/>
  <c r="AR320" i="16"/>
  <c r="AR347" i="16"/>
  <c r="AR377" i="16"/>
  <c r="AR384" i="16"/>
  <c r="AR396" i="16"/>
  <c r="AR401" i="16"/>
  <c r="AR438" i="16"/>
  <c r="AR499" i="16"/>
  <c r="AV480" i="10"/>
  <c r="AV9" i="10" s="1"/>
  <c r="CH215" i="10"/>
  <c r="CH295" i="10"/>
  <c r="CF204" i="10"/>
  <c r="CH367" i="10"/>
  <c r="CF439" i="10"/>
  <c r="CD425" i="10"/>
  <c r="CH461" i="10"/>
  <c r="CF365" i="10"/>
  <c r="CD311" i="10"/>
  <c r="CH425" i="10"/>
  <c r="BV327" i="10"/>
  <c r="BV162" i="10"/>
  <c r="BV147" i="10"/>
  <c r="AR33" i="16"/>
  <c r="AR38" i="16"/>
  <c r="AR82" i="16"/>
  <c r="AR87" i="16"/>
  <c r="AR145" i="16"/>
  <c r="AR213" i="16"/>
  <c r="AR227" i="16"/>
  <c r="AR231" i="16"/>
  <c r="AR233" i="16"/>
  <c r="AR271" i="16"/>
  <c r="AR281" i="16"/>
  <c r="AR294" i="16"/>
  <c r="AR345" i="16"/>
  <c r="AR436" i="16"/>
  <c r="AR492" i="16"/>
  <c r="CY466" i="10"/>
  <c r="A233" i="16"/>
  <c r="AR495" i="16"/>
  <c r="C2" i="10"/>
  <c r="A2" i="18"/>
  <c r="D3" i="16"/>
  <c r="A4" i="18"/>
  <c r="AZ297" i="10"/>
  <c r="AZ27" i="10"/>
  <c r="AZ113" i="10"/>
  <c r="AZ112" i="10"/>
  <c r="AZ245" i="10"/>
  <c r="AZ286" i="10"/>
  <c r="AZ449" i="10"/>
  <c r="AZ226" i="10"/>
  <c r="AZ427" i="10"/>
  <c r="AZ47" i="10"/>
  <c r="AZ396" i="10"/>
  <c r="AZ190" i="10"/>
  <c r="AZ23" i="10"/>
  <c r="AZ319" i="10"/>
  <c r="AZ282" i="10"/>
  <c r="AZ107" i="10"/>
  <c r="AZ342" i="10"/>
  <c r="AZ436" i="10"/>
  <c r="AZ457" i="10"/>
  <c r="AZ229" i="10"/>
  <c r="AZ485" i="10"/>
  <c r="AZ155" i="10"/>
  <c r="AZ451" i="10"/>
  <c r="AZ434" i="10"/>
  <c r="AZ55" i="10"/>
  <c r="AZ159" i="10"/>
  <c r="AZ164" i="10"/>
  <c r="AZ80" i="10"/>
  <c r="AZ53" i="10"/>
  <c r="AZ236" i="10"/>
  <c r="AZ454" i="10"/>
  <c r="AZ433" i="10"/>
  <c r="AZ340" i="10"/>
  <c r="AZ37" i="10"/>
  <c r="AZ399" i="10"/>
  <c r="AZ177" i="10"/>
  <c r="AZ367" i="10"/>
  <c r="AZ264" i="10"/>
  <c r="AZ353" i="10"/>
  <c r="AZ363" i="10"/>
  <c r="AZ383" i="10"/>
  <c r="AZ380" i="10"/>
  <c r="AZ408" i="10"/>
  <c r="AZ218" i="10"/>
  <c r="AZ180" i="10"/>
  <c r="AZ421" i="10"/>
  <c r="AZ315" i="10"/>
  <c r="AZ357" i="10"/>
  <c r="AZ230" i="10"/>
  <c r="AZ459" i="10"/>
  <c r="AZ294" i="10"/>
  <c r="AZ33" i="10"/>
  <c r="AZ488" i="10"/>
  <c r="AZ169" i="10"/>
  <c r="AZ505" i="10"/>
  <c r="AZ506" i="10"/>
  <c r="AZ344" i="10"/>
  <c r="AZ378" i="10"/>
  <c r="AZ321" i="10"/>
  <c r="AZ299" i="10"/>
  <c r="AZ251" i="10"/>
  <c r="AZ15" i="10"/>
  <c r="AZ311" i="10"/>
  <c r="AZ140" i="10"/>
  <c r="AZ76" i="10"/>
  <c r="AZ194" i="10"/>
  <c r="AZ67" i="10"/>
  <c r="AZ337" i="10"/>
  <c r="AZ482" i="10"/>
  <c r="AZ147" i="10"/>
  <c r="AZ54" i="10"/>
  <c r="AZ66" i="10"/>
  <c r="AZ117" i="10"/>
  <c r="AZ200" i="10"/>
  <c r="AZ39" i="10"/>
  <c r="AZ127" i="10"/>
  <c r="AZ178" i="10"/>
  <c r="AZ148" i="10"/>
  <c r="AZ352" i="10"/>
  <c r="AZ325" i="10"/>
  <c r="AZ246" i="10"/>
  <c r="AZ302" i="10"/>
  <c r="AZ292" i="10"/>
  <c r="AZ431" i="10"/>
  <c r="AZ115" i="10"/>
  <c r="AZ489" i="10"/>
  <c r="BP101" i="10"/>
  <c r="BP265" i="10"/>
  <c r="AZ265" i="10" s="1"/>
  <c r="BP450" i="10"/>
  <c r="BP334" i="10"/>
  <c r="AZ334" i="10" s="1"/>
  <c r="BM508" i="10"/>
  <c r="AZ508" i="10" s="1"/>
  <c r="BM213" i="10"/>
  <c r="AZ213" i="10" s="1"/>
  <c r="BM114" i="10"/>
  <c r="BM453" i="10"/>
  <c r="AZ453" i="10" s="1"/>
  <c r="BM263" i="10"/>
  <c r="BM219" i="10"/>
  <c r="AZ219" i="10" s="1"/>
  <c r="BM93" i="10"/>
  <c r="BM259" i="10"/>
  <c r="AZ259" i="10" s="1"/>
  <c r="BM124" i="10"/>
  <c r="BM468" i="10"/>
  <c r="AZ468" i="10" s="1"/>
  <c r="BM503" i="10"/>
  <c r="BM478" i="10"/>
  <c r="AZ478" i="10" s="1"/>
  <c r="BM496" i="10"/>
  <c r="BM426" i="10"/>
  <c r="AZ426" i="10" s="1"/>
  <c r="BM145" i="10"/>
  <c r="BM137" i="10"/>
  <c r="AZ137" i="10" s="1"/>
  <c r="BM144" i="10"/>
  <c r="BM345" i="10"/>
  <c r="AZ345" i="10" s="1"/>
  <c r="BM125" i="10"/>
  <c r="AZ125" i="10" s="1"/>
  <c r="BM86" i="10"/>
  <c r="BM88" i="10"/>
  <c r="BO458" i="10"/>
  <c r="AZ458" i="10" s="1"/>
  <c r="BO167" i="10"/>
  <c r="BO158" i="10"/>
  <c r="AZ158" i="10" s="1"/>
  <c r="BO388" i="10"/>
  <c r="BO287" i="10"/>
  <c r="AZ287" i="10" s="1"/>
  <c r="BO430" i="10"/>
  <c r="AZ430" i="10" s="1"/>
  <c r="BO186" i="10"/>
  <c r="BO21" i="10"/>
  <c r="AZ21" i="10" s="1"/>
  <c r="BO187" i="10"/>
  <c r="BO323" i="10"/>
  <c r="BO156" i="10"/>
  <c r="AZ156" i="10" s="1"/>
  <c r="BO124" i="10"/>
  <c r="BO225" i="10"/>
  <c r="BO262" i="10"/>
  <c r="AZ262" i="10" s="1"/>
  <c r="BO499" i="10"/>
  <c r="AZ499" i="10" s="1"/>
  <c r="BO272" i="10"/>
  <c r="BO364" i="10"/>
  <c r="BO231" i="10"/>
  <c r="AZ231" i="10" s="1"/>
  <c r="BO238" i="10"/>
  <c r="AZ238" i="10" s="1"/>
  <c r="BO392" i="10"/>
  <c r="AZ392" i="10" s="1"/>
  <c r="BO111" i="10"/>
  <c r="AZ111" i="10" s="1"/>
  <c r="BO241" i="10"/>
  <c r="AZ241" i="10" s="1"/>
  <c r="BO41" i="10"/>
  <c r="AZ41" i="10" s="1"/>
  <c r="BO461" i="10"/>
  <c r="BO322" i="10"/>
  <c r="AZ322" i="10" s="1"/>
  <c r="BO224" i="10"/>
  <c r="BO310" i="10"/>
  <c r="BO179" i="10"/>
  <c r="BO413" i="10"/>
  <c r="BO267" i="10"/>
  <c r="BO10" i="10"/>
  <c r="AZ10" i="10" s="1"/>
  <c r="BO390" i="10"/>
  <c r="AZ390" i="10" s="1"/>
  <c r="BO445" i="10"/>
  <c r="AZ445" i="10" s="1"/>
  <c r="BO415" i="10"/>
  <c r="BO395" i="10"/>
  <c r="BO269" i="10"/>
  <c r="BO403" i="10"/>
  <c r="AZ403" i="10" s="1"/>
  <c r="BO405" i="10"/>
  <c r="BO166" i="10"/>
  <c r="BO170" i="10"/>
  <c r="BO295" i="10"/>
  <c r="AZ295" i="10" s="1"/>
  <c r="BO358" i="10"/>
  <c r="BO377" i="10"/>
  <c r="BO77" i="10"/>
  <c r="BO283" i="10"/>
  <c r="AZ283" i="10" s="1"/>
  <c r="BN423" i="10"/>
  <c r="AZ423" i="10" s="1"/>
  <c r="BN258" i="10"/>
  <c r="AZ258" i="10" s="1"/>
  <c r="BN221" i="10"/>
  <c r="BN479" i="10"/>
  <c r="AZ479" i="10" s="1"/>
  <c r="BN123" i="10"/>
  <c r="AZ123" i="10" s="1"/>
  <c r="BN131" i="10"/>
  <c r="AZ131" i="10" s="1"/>
  <c r="BN339" i="10"/>
  <c r="BN395" i="10"/>
  <c r="BN45" i="10"/>
  <c r="AZ45" i="10" s="1"/>
  <c r="BN452" i="10"/>
  <c r="AZ452" i="10" s="1"/>
  <c r="BN223" i="10"/>
  <c r="AZ223" i="10" s="1"/>
  <c r="BN277" i="10"/>
  <c r="AZ277" i="10" s="1"/>
  <c r="BN493" i="10"/>
  <c r="AZ493" i="10" s="1"/>
  <c r="BN496" i="10"/>
  <c r="BN503" i="10"/>
  <c r="BN278" i="10"/>
  <c r="AZ278" i="10" s="1"/>
  <c r="BN464" i="10"/>
  <c r="AZ464" i="10" s="1"/>
  <c r="BN224" i="10"/>
  <c r="AZ224" i="10" s="1"/>
  <c r="BN205" i="10"/>
  <c r="BN366" i="10"/>
  <c r="AZ366" i="10" s="1"/>
  <c r="BN103" i="10"/>
  <c r="AZ103" i="10" s="1"/>
  <c r="BN422" i="10"/>
  <c r="AZ422" i="10" s="1"/>
  <c r="BN413" i="10"/>
  <c r="BN290" i="10"/>
  <c r="AZ290" i="10" s="1"/>
  <c r="BN356" i="10"/>
  <c r="AZ356" i="10" s="1"/>
  <c r="BN441" i="10"/>
  <c r="AZ441" i="10" s="1"/>
  <c r="BN141" i="10"/>
  <c r="AZ141" i="10" s="1"/>
  <c r="BN471" i="10"/>
  <c r="AZ471" i="10" s="1"/>
  <c r="BN62" i="10"/>
  <c r="AZ62" i="10" s="1"/>
  <c r="BN68" i="10"/>
  <c r="AZ68" i="10" s="1"/>
  <c r="BN196" i="10"/>
  <c r="AZ196" i="10" s="1"/>
  <c r="BN57" i="10"/>
  <c r="AZ57" i="10" s="1"/>
  <c r="BN191" i="10"/>
  <c r="BN122" i="10"/>
  <c r="AZ122" i="10" s="1"/>
  <c r="BN284" i="10"/>
  <c r="BN446" i="10"/>
  <c r="AZ446" i="10" s="1"/>
  <c r="BN462" i="10"/>
  <c r="AZ462" i="10" s="1"/>
  <c r="BN206" i="10"/>
  <c r="AZ206" i="10" s="1"/>
  <c r="BN237" i="10"/>
  <c r="BN36" i="10"/>
  <c r="AZ36" i="10" s="1"/>
  <c r="BN406" i="10"/>
  <c r="BN304" i="10"/>
  <c r="AZ304" i="10" s="1"/>
  <c r="BN439" i="10"/>
  <c r="BN202" i="10"/>
  <c r="AZ202" i="10" s="1"/>
  <c r="BN429" i="10"/>
  <c r="AZ429" i="10" s="1"/>
  <c r="BN216" i="10"/>
  <c r="AZ216" i="10" s="1"/>
  <c r="BN263" i="10"/>
  <c r="BN502" i="10"/>
  <c r="AZ502" i="10" s="1"/>
  <c r="BN78" i="10"/>
  <c r="BN84" i="10"/>
  <c r="AZ84" i="10" s="1"/>
  <c r="BN235" i="10"/>
  <c r="BN490" i="10"/>
  <c r="AZ490" i="10" s="1"/>
  <c r="BN69" i="10"/>
  <c r="AZ69" i="10" s="1"/>
  <c r="BN419" i="10"/>
  <c r="BN26" i="10"/>
  <c r="AZ26" i="10" s="1"/>
  <c r="BN323" i="10"/>
  <c r="BN260" i="10"/>
  <c r="BN73" i="10"/>
  <c r="AZ73" i="10" s="1"/>
  <c r="BN494" i="10"/>
  <c r="AZ494" i="10" s="1"/>
  <c r="BN432" i="10"/>
  <c r="AZ432" i="10" s="1"/>
  <c r="BN330" i="10"/>
  <c r="AZ330" i="10" s="1"/>
  <c r="BN463" i="10"/>
  <c r="AZ463" i="10" s="1"/>
  <c r="BN332" i="10"/>
  <c r="AZ332" i="10" s="1"/>
  <c r="BN138" i="10"/>
  <c r="AZ138" i="10" s="1"/>
  <c r="BN281" i="10"/>
  <c r="BN101" i="10"/>
  <c r="AZ101" i="10" s="1"/>
  <c r="BN491" i="10"/>
  <c r="BN29" i="10"/>
  <c r="AZ29" i="10" s="1"/>
  <c r="BN197" i="10"/>
  <c r="BN244" i="10"/>
  <c r="AZ244" i="10" s="1"/>
  <c r="BN369" i="10"/>
  <c r="BN74" i="10"/>
  <c r="AZ74" i="10" s="1"/>
  <c r="BN88" i="10"/>
  <c r="BN98" i="10"/>
  <c r="AZ98" i="10" s="1"/>
  <c r="BN255" i="10"/>
  <c r="AZ255" i="10" s="1"/>
  <c r="BN435" i="10"/>
  <c r="AZ435" i="10" s="1"/>
  <c r="BN114" i="10"/>
  <c r="BN217" i="10"/>
  <c r="AZ217" i="10" s="1"/>
  <c r="BN470" i="10"/>
  <c r="AZ470" i="10" s="1"/>
  <c r="BN102" i="10"/>
  <c r="AZ102" i="10" s="1"/>
  <c r="BN333" i="10"/>
  <c r="AZ333" i="10" s="1"/>
  <c r="BN293" i="10"/>
  <c r="AZ293" i="10" s="1"/>
  <c r="BN450" i="10"/>
  <c r="AZ450" i="10" s="1"/>
  <c r="BN166" i="10"/>
  <c r="AZ166" i="10" s="1"/>
  <c r="BN139" i="10"/>
  <c r="AZ139" i="10" s="1"/>
  <c r="BN401" i="10"/>
  <c r="AZ401" i="10" s="1"/>
  <c r="BN58" i="10"/>
  <c r="AZ58" i="10" s="1"/>
  <c r="BN210" i="10"/>
  <c r="BN475" i="10"/>
  <c r="AZ475" i="10" s="1"/>
  <c r="BN481" i="10"/>
  <c r="AZ481" i="10" s="1"/>
  <c r="BN310" i="10"/>
  <c r="BN79" i="10"/>
  <c r="BN72" i="10"/>
  <c r="AZ72" i="10" s="1"/>
  <c r="BN373" i="10"/>
  <c r="BN270" i="10"/>
  <c r="BN185" i="10"/>
  <c r="AZ185" i="10" s="1"/>
  <c r="BN214" i="10"/>
  <c r="AZ214" i="10" s="1"/>
  <c r="BN201" i="10"/>
  <c r="AZ201" i="10" s="1"/>
  <c r="BN225" i="10"/>
  <c r="BN151" i="10"/>
  <c r="AZ151" i="10" s="1"/>
  <c r="BN288" i="10"/>
  <c r="AZ288" i="10" s="1"/>
  <c r="BN412" i="10"/>
  <c r="AZ412" i="10" s="1"/>
  <c r="BN209" i="10"/>
  <c r="AZ209" i="10" s="1"/>
  <c r="BN222" i="10"/>
  <c r="AZ222" i="10" s="1"/>
  <c r="BN176" i="10"/>
  <c r="AZ176" i="10" s="1"/>
  <c r="BN186" i="10"/>
  <c r="AZ186" i="10" s="1"/>
  <c r="BN397" i="10"/>
  <c r="AZ397" i="10" s="1"/>
  <c r="BN480" i="10"/>
  <c r="AZ480" i="10" s="1"/>
  <c r="BN189" i="10"/>
  <c r="AZ189" i="10" s="1"/>
  <c r="BN409" i="10"/>
  <c r="BN16" i="10"/>
  <c r="BN437" i="10"/>
  <c r="AZ437" i="10" s="1"/>
  <c r="BN19" i="10"/>
  <c r="BN108" i="10"/>
  <c r="AZ108" i="10" s="1"/>
  <c r="BN456" i="10"/>
  <c r="BN391" i="10"/>
  <c r="AZ391" i="10" s="1"/>
  <c r="BN414" i="10"/>
  <c r="AZ414" i="10" s="1"/>
  <c r="BN273" i="10"/>
  <c r="AZ273" i="10" s="1"/>
  <c r="BN384" i="10"/>
  <c r="AZ384" i="10" s="1"/>
  <c r="BN95" i="10"/>
  <c r="AZ95" i="10" s="1"/>
  <c r="BN312" i="10"/>
  <c r="AZ312" i="10" s="1"/>
  <c r="BN136" i="10"/>
  <c r="AZ136" i="10" s="1"/>
  <c r="BN447" i="10"/>
  <c r="AZ447" i="10" s="1"/>
  <c r="BN227" i="10"/>
  <c r="AZ227" i="10" s="1"/>
  <c r="AZ284" i="10"/>
  <c r="AZ144" i="10"/>
  <c r="AZ486" i="10"/>
  <c r="AZ473" i="10"/>
  <c r="AZ168" i="10"/>
  <c r="AZ130" i="10"/>
  <c r="AZ420" i="10"/>
  <c r="AZ469" i="10"/>
  <c r="AZ46" i="10"/>
  <c r="AZ484" i="10"/>
  <c r="AZ409" i="10"/>
  <c r="AZ126" i="10"/>
  <c r="AZ331" i="10"/>
  <c r="AZ208" i="10"/>
  <c r="AZ42" i="10"/>
  <c r="AZ373" i="10"/>
  <c r="AZ44" i="10"/>
  <c r="AZ64" i="10"/>
  <c r="AZ419" i="10"/>
  <c r="AZ368" i="10"/>
  <c r="AZ324" i="10"/>
  <c r="AZ215" i="10"/>
  <c r="AZ187" i="10"/>
  <c r="AZ267" i="10"/>
  <c r="AZ443" i="10"/>
  <c r="AZ248" i="10"/>
  <c r="AZ298" i="10"/>
  <c r="AZ235" i="10"/>
  <c r="AZ326" i="10"/>
  <c r="AZ174" i="10"/>
  <c r="AZ119" i="10"/>
  <c r="AZ472" i="10"/>
  <c r="AZ128" i="10"/>
  <c r="AZ425" i="10"/>
  <c r="AZ303" i="10"/>
  <c r="AZ362" i="10"/>
  <c r="AZ157" i="10"/>
  <c r="AZ188" i="10"/>
  <c r="AZ237" i="10"/>
  <c r="AZ428" i="10"/>
  <c r="AZ404" i="10"/>
  <c r="AZ343" i="10"/>
  <c r="AZ279" i="10"/>
  <c r="AZ355" i="10"/>
  <c r="AZ364" i="10"/>
  <c r="AZ204" i="10"/>
  <c r="AZ88" i="10"/>
  <c r="AZ91" i="10"/>
  <c r="AZ360" i="10"/>
  <c r="AZ96" i="10"/>
  <c r="AZ323" i="10"/>
  <c r="AZ249" i="10"/>
  <c r="AZ381" i="10"/>
  <c r="AZ77" i="10"/>
  <c r="AZ270" i="10"/>
  <c r="AZ50" i="10"/>
  <c r="AZ192" i="10"/>
  <c r="AZ191" i="10"/>
  <c r="AZ388" i="10"/>
  <c r="AZ28" i="10"/>
  <c r="AZ89" i="10"/>
  <c r="AZ171" i="10"/>
  <c r="AZ329" i="10"/>
  <c r="AZ150" i="10"/>
  <c r="AZ407" i="10"/>
  <c r="AZ466" i="10"/>
  <c r="AZ30" i="10"/>
  <c r="AZ477" i="10"/>
  <c r="AZ377" i="10"/>
  <c r="AZ398" i="10"/>
  <c r="AZ274" i="10"/>
  <c r="AZ410" i="10"/>
  <c r="AZ507" i="10"/>
  <c r="AZ170" i="10"/>
  <c r="AZ335" i="10"/>
  <c r="AZ181" i="10"/>
  <c r="AZ22" i="10"/>
  <c r="AZ497" i="10"/>
  <c r="AZ145" i="10"/>
  <c r="AZ503" i="10"/>
  <c r="AZ93" i="10"/>
  <c r="AZ317" i="10"/>
  <c r="AZ491" i="10"/>
  <c r="AZ162" i="10"/>
  <c r="AZ212" i="10"/>
  <c r="AZ395" i="10"/>
  <c r="AZ289" i="10"/>
  <c r="AZ221" i="10"/>
  <c r="AZ389" i="10"/>
  <c r="AZ467" i="10"/>
  <c r="AZ474" i="10"/>
  <c r="AZ440" i="10"/>
  <c r="AZ320" i="10"/>
  <c r="AZ184" i="10"/>
  <c r="AZ372" i="10"/>
  <c r="AZ24" i="10"/>
  <c r="AZ285" i="10"/>
  <c r="AZ160" i="10"/>
  <c r="AZ197" i="10"/>
  <c r="AZ240" i="10"/>
  <c r="AZ239" i="10"/>
  <c r="AZ142" i="10"/>
  <c r="AZ456" i="10"/>
  <c r="AZ496" i="10"/>
  <c r="AZ34" i="10"/>
  <c r="AZ339" i="10"/>
  <c r="AZ272" i="10"/>
  <c r="AZ509" i="10"/>
  <c r="AZ301" i="10"/>
  <c r="AZ63" i="10"/>
  <c r="AZ358" i="10"/>
  <c r="AZ65" i="10"/>
  <c r="AZ257" i="10"/>
  <c r="AZ500" i="10"/>
  <c r="AZ154" i="10"/>
  <c r="AZ179" i="10"/>
  <c r="AZ260" i="10"/>
  <c r="AZ233" i="10"/>
  <c r="AZ281" i="10"/>
  <c r="AZ487" i="10"/>
  <c r="AZ271" i="10"/>
  <c r="AZ210" i="10"/>
  <c r="AZ448" i="10"/>
  <c r="AZ61" i="10"/>
  <c r="AZ371" i="10"/>
  <c r="AZ59" i="10"/>
  <c r="AZ116" i="10"/>
  <c r="AZ13" i="10"/>
  <c r="AZ406" i="10"/>
  <c r="AZ165" i="10"/>
  <c r="AZ374" i="10"/>
  <c r="AZ306" i="10"/>
  <c r="AZ79" i="10"/>
  <c r="AZ16" i="10"/>
  <c r="AZ439" i="10"/>
  <c r="AZ105" i="10"/>
  <c r="AZ327" i="10"/>
  <c r="AZ109" i="10"/>
  <c r="AZ106" i="10"/>
  <c r="AZ455" i="10"/>
  <c r="AZ375" i="10"/>
  <c r="AZ86" i="10"/>
  <c r="AZ365" i="10"/>
  <c r="AZ51" i="10"/>
  <c r="CV9" i="10" l="1"/>
  <c r="AU9" i="10"/>
  <c r="AZ20" i="10"/>
  <c r="AZ19" i="10"/>
  <c r="A2" i="10"/>
  <c r="GF1" i="16" s="1"/>
  <c r="AZ211" i="10"/>
  <c r="AZ207" i="10"/>
  <c r="AZ492" i="10"/>
  <c r="AZ416" i="10"/>
  <c r="AZ173" i="10"/>
  <c r="AZ97" i="10"/>
  <c r="AZ305" i="10"/>
  <c r="AZ495" i="10"/>
  <c r="AZ318" i="10"/>
  <c r="AZ386" i="10"/>
  <c r="AZ134" i="10"/>
  <c r="AZ83" i="10"/>
  <c r="AZ348" i="10"/>
  <c r="AZ370" i="10"/>
  <c r="AZ152" i="10"/>
  <c r="AZ90" i="10"/>
  <c r="AZ104" i="10"/>
  <c r="AZ393" i="10"/>
  <c r="AZ135" i="10"/>
  <c r="AZ346" i="10"/>
  <c r="AZ99" i="10"/>
  <c r="AZ225" i="10"/>
  <c r="AZ310" i="10"/>
  <c r="AZ369" i="10"/>
  <c r="AZ78" i="10"/>
  <c r="AZ205" i="10"/>
  <c r="AZ405" i="10"/>
  <c r="AZ269" i="10"/>
  <c r="AZ415" i="10"/>
  <c r="AZ461" i="10"/>
  <c r="AZ167" i="10"/>
  <c r="AZ40" i="10"/>
  <c r="AZ402" i="10"/>
  <c r="AZ275" i="10"/>
  <c r="AZ132" i="10"/>
  <c r="AZ266" i="10"/>
  <c r="AZ387" i="10"/>
  <c r="AZ100" i="10"/>
  <c r="AZ120" i="10"/>
  <c r="AZ75" i="10"/>
  <c r="AZ82" i="10"/>
  <c r="AZ234" i="10"/>
  <c r="AZ32" i="10"/>
  <c r="AZ413" i="10"/>
  <c r="AZ465" i="10"/>
  <c r="AZ359" i="10"/>
  <c r="AZ163" i="10"/>
  <c r="AZ81" i="10"/>
  <c r="AZ129" i="10"/>
  <c r="AZ153" i="10"/>
  <c r="Q19" i="20"/>
  <c r="Q42" i="20"/>
  <c r="Q54" i="20"/>
  <c r="Q53" i="20"/>
  <c r="Q8" i="20"/>
  <c r="Q6" i="20"/>
  <c r="Q35" i="20"/>
  <c r="Q39" i="20"/>
  <c r="Q12" i="20"/>
  <c r="Q9" i="20"/>
  <c r="Q10" i="20"/>
  <c r="Q31" i="20"/>
  <c r="X6" i="10"/>
  <c r="Q24" i="20"/>
  <c r="Q18" i="20"/>
  <c r="Q36" i="20"/>
  <c r="Q14" i="20"/>
  <c r="Q40" i="20"/>
  <c r="Q52" i="20"/>
  <c r="Q43" i="20"/>
  <c r="Q33" i="20"/>
  <c r="Q37" i="20"/>
  <c r="Q47" i="20"/>
  <c r="Q11" i="20"/>
  <c r="Q51" i="20"/>
  <c r="Q49" i="20"/>
  <c r="Q45" i="20"/>
  <c r="Q5" i="20"/>
  <c r="Q13" i="20"/>
  <c r="Q30" i="20"/>
  <c r="Q23" i="20"/>
  <c r="Q41" i="20"/>
  <c r="Q27" i="20"/>
  <c r="Q48" i="20"/>
  <c r="Q28" i="20"/>
  <c r="Q21" i="20"/>
  <c r="Q16" i="20"/>
  <c r="Q44" i="20"/>
  <c r="Q15" i="20"/>
  <c r="Q20" i="20"/>
  <c r="Q32" i="20"/>
  <c r="Q38" i="20"/>
  <c r="Q46" i="20"/>
  <c r="Q25" i="20"/>
  <c r="Q7" i="20"/>
  <c r="Q50" i="20"/>
  <c r="Q26" i="20"/>
  <c r="Q17" i="20"/>
  <c r="Q34" i="20"/>
  <c r="Q29" i="20"/>
  <c r="Q22" i="20"/>
  <c r="AZ220" i="10"/>
  <c r="AZ438" i="10"/>
  <c r="AZ198" i="10"/>
  <c r="A3" i="20"/>
  <c r="AZ316" i="10"/>
  <c r="AZ261" i="10"/>
  <c r="AZ394" i="10"/>
  <c r="AZ18" i="10"/>
  <c r="AZ280" i="10"/>
  <c r="AZ52" i="10"/>
  <c r="AZ504" i="10"/>
  <c r="AZ114" i="10"/>
  <c r="AZ124" i="10"/>
  <c r="AZ263" i="10"/>
  <c r="A1" i="20" l="1"/>
  <c r="C2" i="20" s="1"/>
  <c r="AZ9" i="10"/>
  <c r="A1" i="10" s="1"/>
  <c r="A3" i="16" l="1"/>
  <c r="B2" i="16" s="1"/>
  <c r="W6" i="10"/>
  <c r="C8" i="10"/>
  <c r="A4" i="10"/>
  <c r="F12" i="13"/>
  <c r="B13" i="13" s="1"/>
  <c r="A1" i="16" l="1"/>
  <c r="M1" i="16" s="1"/>
  <c r="H10" i="13" l="1"/>
</calcChain>
</file>

<file path=xl/sharedStrings.xml><?xml version="1.0" encoding="utf-8"?>
<sst xmlns="http://schemas.openxmlformats.org/spreadsheetml/2006/main" count="601" uniqueCount="369">
  <si>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</si>
  <si>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</si>
  <si>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</si>
  <si>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</si>
  <si>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</si>
  <si>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</si>
  <si>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</si>
  <si>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</si>
  <si>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</si>
  <si>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</si>
  <si>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</si>
  <si>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</si>
  <si>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</si>
  <si>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</si>
  <si>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</si>
  <si>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</si>
  <si>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</si>
  <si>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</si>
  <si>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</si>
  <si>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</si>
  <si>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</si>
  <si>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</si>
  <si>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</si>
  <si>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</si>
  <si>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</si>
  <si>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</si>
  <si>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</si>
  <si>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</si>
  <si>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</si>
  <si>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</si>
  <si>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</si>
  <si>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</si>
  <si>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</si>
  <si>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</si>
  <si>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</si>
  <si>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</si>
  <si>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</si>
  <si>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</si>
  <si>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</si>
  <si>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</si>
  <si>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</si>
  <si>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</si>
  <si>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</si>
  <si>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</si>
  <si>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</si>
  <si>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</si>
  <si>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</si>
  <si>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</si>
  <si>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</si>
  <si>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</si>
  <si>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</si>
  <si>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</si>
  <si>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</si>
  <si>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</si>
  <si>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</si>
  <si>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</si>
  <si>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</si>
  <si>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</si>
  <si>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</si>
  <si>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</si>
  <si>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</si>
  <si>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</si>
  <si>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</si>
  <si>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</si>
  <si>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</si>
  <si>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</si>
  <si>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</si>
  <si>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</si>
  <si>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</si>
  <si>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</si>
  <si>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</si>
  <si>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</si>
  <si>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</si>
  <si>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</si>
  <si>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</si>
  <si>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</si>
  <si>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</si>
  <si>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</si>
  <si>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</si>
  <si>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</si>
  <si>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</si>
  <si>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</si>
  <si>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</si>
  <si>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</si>
  <si>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</si>
  <si>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</si>
  <si>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</si>
  <si>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</si>
  <si>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</si>
  <si>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</si>
  <si>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</si>
  <si>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</si>
  <si>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</si>
  <si>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</si>
  <si>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</si>
  <si>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</si>
  <si>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</si>
  <si>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</si>
  <si>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</si>
  <si>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</si>
  <si>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</si>
  <si>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</si>
  <si>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</si>
  <si>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</si>
  <si>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</si>
  <si>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</si>
  <si>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</si>
  <si>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</si>
  <si>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</si>
  <si>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</si>
  <si>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</si>
  <si>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</si>
  <si>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</si>
  <si>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</si>
  <si>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</si>
  <si>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</si>
  <si>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</si>
  <si>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</si>
  <si>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</si>
  <si>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</si>
  <si>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</si>
  <si>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</si>
  <si>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</si>
  <si>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</si>
  <si>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</si>
  <si>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</si>
  <si>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</si>
  <si>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</si>
  <si>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</si>
  <si>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</si>
  <si>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</si>
  <si>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</si>
  <si>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</si>
  <si>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</si>
  <si>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</si>
  <si>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</si>
  <si>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</si>
  <si>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</si>
  <si>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</si>
  <si>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</si>
  <si>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</si>
  <si>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</si>
  <si>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</si>
  <si>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</si>
  <si>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</si>
  <si>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</si>
  <si>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</si>
  <si>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</si>
  <si>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</si>
  <si>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</si>
  <si>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</si>
  <si>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</si>
  <si>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</si>
  <si>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</si>
  <si>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</si>
  <si>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</si>
  <si>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</si>
  <si>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</si>
  <si>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</si>
  <si>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</si>
  <si>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</si>
  <si>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</si>
  <si>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</si>
  <si>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</si>
  <si>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</si>
  <si>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</si>
  <si>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</si>
  <si>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</si>
  <si>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</si>
  <si>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</si>
  <si>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</si>
  <si>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</si>
  <si>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</si>
  <si>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</si>
  <si>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</si>
  <si>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</si>
  <si>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</si>
  <si>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</si>
  <si>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</si>
  <si>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</si>
  <si>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</si>
  <si>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</si>
  <si>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</si>
  <si>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</si>
  <si>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</si>
  <si>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</si>
  <si>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</si>
  <si>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</si>
  <si>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</si>
  <si>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</si>
  <si>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</si>
  <si>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</si>
  <si>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</si>
  <si>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</si>
  <si>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</si>
  <si>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</si>
  <si>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</si>
  <si>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</si>
  <si>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</si>
  <si>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</si>
  <si>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</si>
  <si>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</si>
  <si>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</si>
  <si>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</si>
  <si>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</si>
  <si>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</si>
  <si>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</si>
  <si>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</si>
  <si>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</si>
  <si>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</si>
  <si>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</si>
  <si>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</si>
  <si>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</si>
  <si>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</si>
  <si>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</si>
  <si>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</si>
  <si>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</si>
  <si>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Данная форма предназначена для работы в MS Excel 2000-2016 или OpenOffice Calc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</si>
  <si>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</si>
  <si>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</si>
  <si>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</si>
  <si>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</si>
  <si>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</si>
  <si>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</si>
  <si>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</si>
  <si>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</si>
  <si>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</si>
  <si>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Всероссийские проверочные работы. Весна 2020 г.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</si>
  <si>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</si>
  <si>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</si>
  <si>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</si>
  <si>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</si>
  <si>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</si>
  <si>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</si>
  <si>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</si>
  <si>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</si>
  <si>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</si>
  <si>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</si>
  <si>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</si>
  <si>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</si>
  <si>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</si>
  <si>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</si>
  <si>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</si>
  <si>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</si>
  <si>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</si>
  <si>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</si>
  <si>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</si>
  <si>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</si>
  <si>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</si>
  <si>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</si>
  <si>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</si>
  <si>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</si>
  <si>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</si>
  <si>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</si>
  <si>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</si>
  <si>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</si>
  <si>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</si>
  <si>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2000-2016</t>
    </r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</si>
  <si>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</si>
  <si>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</si>
  <si>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</si>
  <si>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</si>
  <si>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</si>
  <si>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</si>
  <si>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</si>
  <si>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</si>
  <si>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</si>
  <si>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</si>
  <si>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</si>
  <si>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</si>
  <si>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</si>
  <si>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</si>
  <si>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</si>
  <si>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</si>
  <si>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</si>
  <si>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</si>
  <si>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</si>
  <si>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</si>
  <si>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</si>
  <si>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</si>
  <si>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</si>
  <si>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Раздел "Перечень учебников" необходим для ознакомления с предлагаемым перечнем учебника, чтобы отметить учебник, по которому занимаются обучающиеся в разделе "Классы".</t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</si>
  <si>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</si>
  <si>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</si>
  <si>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</si>
  <si>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>В графу "Основный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</si>
  <si>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</si>
  <si>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</si>
  <si>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</si>
  <si>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</si>
  <si>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</si>
  <si>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</si>
  <si>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</si>
  <si>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</si>
  <si>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</si>
  <si>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</si>
  <si>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</si>
  <si>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</si>
  <si>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</si>
  <si>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</si>
  <si>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</si>
  <si>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</si>
  <si>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</si>
  <si>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</si>
  <si>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</si>
  <si>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17К1</t>
  </si>
  <si>
    <t>17К2</t>
  </si>
  <si>
    <t>geo11.1</t>
  </si>
  <si>
    <t>1.3.3.3.1.1</t>
  </si>
  <si>
    <t>Бахчиева О.А. География. Экономическая и социальная география мира (базовый и углубленный уровни)  10 - 11 класс ООО "Издательский центр ВЕНТАНА-ГРАФ"</t>
  </si>
  <si>
    <t>geo11.1 Бахчиева О.А. География. Экономическая и социальная география мира (базовый и углубленный уровни)  10 - 11 класс ООО "Издательский центр ВЕНТАНА-ГРАФ"</t>
  </si>
  <si>
    <t>geo11.2</t>
  </si>
  <si>
    <t>1.3.3.3.2.2</t>
  </si>
  <si>
    <t>Гладкий Ю.Н.,Николина В.В. География (базовый и углубленный уровни) 11 класс АО "Издательство "Просвещение"</t>
  </si>
  <si>
    <t>geo11.2 Гладкий Ю.Н.,Николина В.В. География (базовый и углубленный уровни) 11 класс АО "Издательство "Просвещение"</t>
  </si>
  <si>
    <t>geo11.3</t>
  </si>
  <si>
    <t>1.3.3.3.3.1</t>
  </si>
  <si>
    <t>Домогацких Е.М.,Алексеевский Н.И. География (базовый уровень) (в 2 частях)  10 - 11 класс ООО "Русское слово-учебник"</t>
  </si>
  <si>
    <t>geo11.3 Домогацких Е.М.,Алексеевский Н.И. География (базовый уровень) (в 2 частях)  10 - 11 класс ООО "Русское слово-учебник"</t>
  </si>
  <si>
    <t>geo11.4</t>
  </si>
  <si>
    <t>1.3.3.3.4.1</t>
  </si>
  <si>
    <t>Кузнецов А.П.,Ким Э.В. География (базовый уровень)  10 - 11 класс ООО "ДРОФА"</t>
  </si>
  <si>
    <t>geo11.4 Кузнецов А.П.,Ким Э.В. География (базовый уровень)  10 - 11 класс ООО "ДРОФА"</t>
  </si>
  <si>
    <t>geo11.5</t>
  </si>
  <si>
    <t>1.3.3.3.5.1</t>
  </si>
  <si>
    <t>Лопатников Д.Л. География (базовый уровень)  10 - 11 класс АО "Издательство "Просвещение"</t>
  </si>
  <si>
    <t>geo11.5 Лопатников Д.Л. География (базовый уровень)  10 - 11 класс АО "Издательство "Просвещение"</t>
  </si>
  <si>
    <t>geo11.6</t>
  </si>
  <si>
    <t>1.3.3.3.6.1</t>
  </si>
  <si>
    <t>Лопатников Д.Л. География. Экономическая и социальная география мира (базовый уровень) (в 2 частях)  10 - 11 класс ООО "ИОЦ МНЕМОЗИНА"</t>
  </si>
  <si>
    <t>geo11.6 Лопатников Д.Л. География. Экономическая и социальная география мира (базовый уровень) (в 2 частях)  10 - 11 класс ООО "ИОЦ МНЕМОЗИНА"</t>
  </si>
  <si>
    <t>geo11.7</t>
  </si>
  <si>
    <t>1.3.3.3.7.1</t>
  </si>
  <si>
    <t>Максаковский В.П. География (базовый уровень)  10 - 11 класс АО "Издательство "Просвещение"</t>
  </si>
  <si>
    <t>geo11.7 Максаковский В.П. География (базовый уровень)  10 - 11 класс АО "Издательство "Просвещение"</t>
  </si>
  <si>
    <t>geo11.8</t>
  </si>
  <si>
    <t>1.3.3.4.1.2</t>
  </si>
  <si>
    <t>Домогацких Е.М.,Алексеевский Н.И. География (углубленный уровень) 11 класс ООО "Русское слово-учебник"</t>
  </si>
  <si>
    <t>geo11.8 Домогацких Е.М.,Алексеевский Н.И. География (углубленный уровень) 11 класс ООО "Русское слово-учебник"</t>
  </si>
  <si>
    <t>geo11.9</t>
  </si>
  <si>
    <t>1.3.3.4.2.2</t>
  </si>
  <si>
    <t>Холина В.Н. География (углубленный уровень) 11 класс ООО "ДРОФА"</t>
  </si>
  <si>
    <t>geo11.9 Холина В.Н. География (углубленный уровень) 11 класс ООО "ДРОФА"</t>
  </si>
  <si>
    <t>geo11.10</t>
  </si>
  <si>
    <t xml:space="preserve">Бахчиева О.А./Под ред. Дронова В.П. География (базовый и углубленный уровни)   10 - 11  класс  ВЕНТАНА-ГРАФ </t>
  </si>
  <si>
    <t xml:space="preserve">geo11.10 Бахчиева О.А./Под ред. Дронова В.П. География (базовый и углубленный уровни)   10 - 11  класс  ВЕНТАНА-ГРАФ </t>
  </si>
  <si>
    <t>geo11.11</t>
  </si>
  <si>
    <t xml:space="preserve">Кузнецов А.П., Ким Э.В. География (базовый уровень)   10 - 11  класс  Дрофа </t>
  </si>
  <si>
    <t xml:space="preserve">geo11.11 Кузнецов А.П., Ким Э.В. География (базовый уровень)   10 - 11  класс  Дрофа </t>
  </si>
  <si>
    <t>geo11.12</t>
  </si>
  <si>
    <t xml:space="preserve">Лопатников Д.Л. География (базовый и углубленный уровни)   10 - 11  класс  Мнемозина </t>
  </si>
  <si>
    <t xml:space="preserve">geo11.12 Лопатников Д.Л. География (базовый и углубленный уровни)   10 - 11  класс  Мнемозина </t>
  </si>
  <si>
    <t>geo11.13</t>
  </si>
  <si>
    <t xml:space="preserve">Гладкий Ю.Н., Николина В.В. География (базовый уровень)   10 - 11  класс  Просвещение </t>
  </si>
  <si>
    <t xml:space="preserve">geo11.13 Гладкий Ю.Н., Николина В.В. География (базовый уровень)   10 - 11  класс  Просвещение </t>
  </si>
  <si>
    <t>geo11.14</t>
  </si>
  <si>
    <t xml:space="preserve">Лопатников Д.Л. География (базовый и профильный уровни)  10 - 11  класс  Мнемозина </t>
  </si>
  <si>
    <t xml:space="preserve">geo11.14 Лопатников Д.Л. География (базовый и профильный уровни)  10 - 11  класс  Мнемозина </t>
  </si>
  <si>
    <t>geo11.15</t>
  </si>
  <si>
    <t xml:space="preserve">Холина В.Н. География (профильный уровень)  11 класс  Дрофа </t>
  </si>
  <si>
    <t xml:space="preserve">geo11.15 Холина В.Н. География (профильный уровень)  11 класс  Дрофа </t>
  </si>
  <si>
    <t>geo11.16</t>
  </si>
  <si>
    <t>другое</t>
  </si>
  <si>
    <t>geo11.16 другое</t>
  </si>
  <si>
    <t xml:space="preserve">Авторизуйтесь в личном кабинете на сайте ФИС ОКО https://lk-fisoko.obrnadzor.gov.ru/, используя логин и пароль. </t>
  </si>
  <si>
    <t>а</t>
  </si>
  <si>
    <t>Ю.Н.Гладких,В.В Николина</t>
  </si>
  <si>
    <t>география</t>
  </si>
  <si>
    <t>sch863226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</si>
</sst>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247650</xdr:rowOff>
    </xdr:from>
    <xdr:to>
      <xdr:col>1</xdr:col>
      <xdr:colOff>4333875</xdr:colOff>
      <xdr:row>56</xdr:row>
      <xdr:rowOff>0</xdr:rowOff>
    </xdr:to>
    <xdr:pic>
      <xdr:nvPicPr>
        <xdr:cNvPr id="547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990600" y="31851600"/>
          <a:ext cx="4295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67</xdr:row>
      <xdr:rowOff>247650</xdr:rowOff>
    </xdr:from>
    <xdr:to>
      <xdr:col>1</xdr:col>
      <xdr:colOff>3838575</xdr:colOff>
      <xdr:row>68</xdr:row>
      <xdr:rowOff>0</xdr:rowOff>
    </xdr:to>
    <xdr:pic>
      <xdr:nvPicPr>
        <xdr:cNvPr id="54729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7680900"/>
          <a:ext cx="350520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71</xdr:row>
      <xdr:rowOff>247650</xdr:rowOff>
    </xdr:from>
    <xdr:to>
      <xdr:col>1</xdr:col>
      <xdr:colOff>4562475</xdr:colOff>
      <xdr:row>72</xdr:row>
      <xdr:rowOff>0</xdr:rowOff>
    </xdr:to>
    <xdr:pic>
      <xdr:nvPicPr>
        <xdr:cNvPr id="54730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967275"/>
          <a:ext cx="46958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227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географии
11 класс</v>
      </c>
      <c r="B2" s="171"/>
    </row>
    <row r="3" spans="1:3" s="49" customFormat="1" ht="22.15" customHeight="1" x14ac:dyDescent="0.2">
      <c r="A3" s="49" t="s">
        <v>160</v>
      </c>
      <c r="B3" s="50" t="s">
        <v>191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географии 11 класс</v>
      </c>
      <c r="B4" s="166"/>
      <c r="C4" s="52"/>
    </row>
    <row r="5" spans="1:3" ht="33" customHeight="1" x14ac:dyDescent="0.2">
      <c r="A5" s="166" t="s">
        <v>189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217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218</v>
      </c>
      <c r="C13" s="58"/>
    </row>
    <row r="14" spans="1:3" s="49" customFormat="1" ht="42.75" x14ac:dyDescent="0.2">
      <c r="A14" s="55" t="s">
        <v>106</v>
      </c>
      <c r="B14" s="85" t="s">
        <v>288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59.75" x14ac:dyDescent="0.2">
      <c r="A21" s="60" t="s">
        <v>117</v>
      </c>
      <c r="B21" s="90" t="s">
        <v>219</v>
      </c>
      <c r="C21" s="51"/>
    </row>
    <row r="22" spans="1:4" s="49" customFormat="1" ht="114.75" x14ac:dyDescent="0.2">
      <c r="A22" s="60" t="s">
        <v>118</v>
      </c>
      <c r="B22" s="85" t="s">
        <v>220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195</v>
      </c>
      <c r="C28" s="51"/>
    </row>
    <row r="29" spans="1:4" s="49" customFormat="1" ht="71.25" x14ac:dyDescent="0.2">
      <c r="A29" s="60" t="s">
        <v>173</v>
      </c>
      <c r="B29" s="85" t="s">
        <v>177</v>
      </c>
      <c r="C29" s="51"/>
    </row>
    <row r="30" spans="1:4" ht="42.75" x14ac:dyDescent="0.2">
      <c r="A30" s="60" t="s">
        <v>128</v>
      </c>
      <c r="B30" s="85" t="s">
        <v>281</v>
      </c>
    </row>
    <row r="31" spans="1:4" s="49" customFormat="1" ht="42.75" x14ac:dyDescent="0.2">
      <c r="A31" s="60" t="s">
        <v>194</v>
      </c>
      <c r="B31" s="85" t="s">
        <v>174</v>
      </c>
      <c r="C31" s="51"/>
    </row>
    <row r="32" spans="1:4" s="49" customFormat="1" ht="18" x14ac:dyDescent="0.2">
      <c r="A32" s="59" t="s">
        <v>196</v>
      </c>
      <c r="B32" s="85"/>
      <c r="C32" s="51"/>
    </row>
    <row r="33" spans="1:3" s="49" customFormat="1" ht="17.25" customHeight="1" x14ac:dyDescent="0.2">
      <c r="A33" s="86" t="s">
        <v>179</v>
      </c>
      <c r="B33" s="96" t="s">
        <v>197</v>
      </c>
      <c r="C33" s="51"/>
    </row>
    <row r="34" spans="1:3" s="49" customFormat="1" ht="42.75" x14ac:dyDescent="0.2">
      <c r="A34" s="60" t="s">
        <v>180</v>
      </c>
      <c r="B34" s="85" t="s">
        <v>253</v>
      </c>
      <c r="C34" s="51"/>
    </row>
    <row r="35" spans="1:3" s="49" customFormat="1" ht="163.5" customHeight="1" x14ac:dyDescent="0.2">
      <c r="A35" s="86" t="s">
        <v>181</v>
      </c>
      <c r="B35" s="85" t="s">
        <v>285</v>
      </c>
      <c r="C35" s="51"/>
    </row>
    <row r="36" spans="1:3" s="49" customFormat="1" ht="75.75" customHeight="1" x14ac:dyDescent="0.2">
      <c r="A36" s="86" t="s">
        <v>254</v>
      </c>
      <c r="B36" s="85" t="s">
        <v>287</v>
      </c>
      <c r="C36" s="51"/>
    </row>
    <row r="37" spans="1:3" ht="42.75" x14ac:dyDescent="0.2">
      <c r="A37" s="86" t="s">
        <v>200</v>
      </c>
      <c r="B37" s="85" t="s">
        <v>203</v>
      </c>
    </row>
    <row r="38" spans="1:3" s="49" customFormat="1" ht="18" x14ac:dyDescent="0.2">
      <c r="A38" s="60" t="s">
        <v>167</v>
      </c>
      <c r="B38" s="96" t="s">
        <v>199</v>
      </c>
      <c r="C38" s="51"/>
    </row>
    <row r="39" spans="1:3" s="49" customFormat="1" ht="57" x14ac:dyDescent="0.2">
      <c r="A39" s="60" t="s">
        <v>255</v>
      </c>
      <c r="B39" s="93" t="s">
        <v>282</v>
      </c>
      <c r="C39" s="51"/>
    </row>
    <row r="40" spans="1:3" ht="57" x14ac:dyDescent="0.2">
      <c r="A40" s="60" t="s">
        <v>205</v>
      </c>
      <c r="B40" s="85" t="s">
        <v>178</v>
      </c>
    </row>
    <row r="41" spans="1:3" ht="57.75" x14ac:dyDescent="0.2">
      <c r="A41" s="60" t="s">
        <v>201</v>
      </c>
      <c r="B41" s="85" t="s">
        <v>283</v>
      </c>
    </row>
    <row r="42" spans="1:3" ht="237.75" customHeight="1" x14ac:dyDescent="0.2">
      <c r="A42" s="60" t="s">
        <v>202</v>
      </c>
      <c r="B42" s="85" t="s">
        <v>284</v>
      </c>
    </row>
    <row r="43" spans="1:3" ht="14.25" x14ac:dyDescent="0.2">
      <c r="A43" s="60" t="s">
        <v>206</v>
      </c>
      <c r="B43" s="85" t="s">
        <v>204</v>
      </c>
    </row>
    <row r="44" spans="1:3" ht="28.5" x14ac:dyDescent="0.2">
      <c r="A44" s="60" t="s">
        <v>207</v>
      </c>
      <c r="B44" s="85" t="s">
        <v>256</v>
      </c>
    </row>
    <row r="45" spans="1:3" s="49" customFormat="1" ht="18" x14ac:dyDescent="0.2">
      <c r="B45" s="96" t="s">
        <v>223</v>
      </c>
      <c r="C45" s="51"/>
    </row>
    <row r="46" spans="1:3" ht="57" x14ac:dyDescent="0.2">
      <c r="B46" s="85" t="s">
        <v>188</v>
      </c>
    </row>
    <row r="47" spans="1:3" s="49" customFormat="1" ht="18" x14ac:dyDescent="0.2">
      <c r="A47" s="63" t="s">
        <v>221</v>
      </c>
      <c r="B47" s="85"/>
      <c r="C47" s="51"/>
    </row>
    <row r="48" spans="1:3" s="49" customFormat="1" ht="30" x14ac:dyDescent="0.2">
      <c r="A48" s="63"/>
      <c r="B48" s="121" t="s">
        <v>182</v>
      </c>
      <c r="C48" s="51"/>
    </row>
    <row r="49" spans="1:3" s="49" customFormat="1" ht="18" x14ac:dyDescent="0.2">
      <c r="A49" s="59" t="s">
        <v>257</v>
      </c>
      <c r="B49" s="95"/>
      <c r="C49" s="51"/>
    </row>
    <row r="50" spans="1:3" s="49" customFormat="1" ht="30" x14ac:dyDescent="0.2">
      <c r="A50" s="60" t="s">
        <v>258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259</v>
      </c>
      <c r="B52" s="96" t="s">
        <v>132</v>
      </c>
      <c r="C52" s="51"/>
    </row>
    <row r="53" spans="1:3" s="49" customFormat="1" ht="29.65" customHeight="1" x14ac:dyDescent="0.2">
      <c r="A53" s="60" t="s">
        <v>260</v>
      </c>
      <c r="B53" s="85" t="s">
        <v>133</v>
      </c>
      <c r="C53" s="51"/>
    </row>
    <row r="54" spans="1:3" s="49" customFormat="1" ht="28.9" customHeight="1" x14ac:dyDescent="0.2">
      <c r="A54" s="60" t="s">
        <v>261</v>
      </c>
      <c r="B54" s="91" t="s">
        <v>171</v>
      </c>
      <c r="C54" s="51"/>
    </row>
    <row r="55" spans="1:3" s="49" customFormat="1" ht="42.75" x14ac:dyDescent="0.2">
      <c r="A55" s="60" t="s">
        <v>262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263</v>
      </c>
      <c r="B57" s="85" t="s">
        <v>225</v>
      </c>
      <c r="C57" s="64"/>
    </row>
    <row r="58" spans="1:3" s="49" customFormat="1" ht="18" x14ac:dyDescent="0.2">
      <c r="A58" s="60" t="s">
        <v>264</v>
      </c>
      <c r="B58" s="85" t="s">
        <v>79</v>
      </c>
      <c r="C58" s="51"/>
    </row>
    <row r="59" spans="1:3" s="49" customFormat="1" ht="30" x14ac:dyDescent="0.2">
      <c r="A59" s="60" t="s">
        <v>265</v>
      </c>
      <c r="B59" s="85" t="s">
        <v>135</v>
      </c>
      <c r="C59" s="51"/>
    </row>
    <row r="60" spans="1:3" s="49" customFormat="1" ht="28.5" x14ac:dyDescent="0.2">
      <c r="A60" s="60" t="s">
        <v>266</v>
      </c>
      <c r="B60" s="85" t="s">
        <v>136</v>
      </c>
      <c r="C60" s="51"/>
    </row>
    <row r="61" spans="1:3" s="49" customFormat="1" ht="28.5" x14ac:dyDescent="0.2">
      <c r="A61" s="60" t="s">
        <v>267</v>
      </c>
      <c r="B61" s="85" t="s">
        <v>137</v>
      </c>
      <c r="C61" s="51"/>
    </row>
    <row r="62" spans="1:3" s="49" customFormat="1" ht="18" x14ac:dyDescent="0.2">
      <c r="A62" s="59" t="s">
        <v>268</v>
      </c>
      <c r="B62" s="59"/>
      <c r="C62" s="51"/>
    </row>
    <row r="63" spans="1:3" s="49" customFormat="1" ht="30" x14ac:dyDescent="0.2">
      <c r="A63" s="65" t="s">
        <v>269</v>
      </c>
      <c r="B63" s="96" t="s">
        <v>129</v>
      </c>
      <c r="C63" s="51"/>
    </row>
    <row r="64" spans="1:3" s="49" customFormat="1" ht="44.25" x14ac:dyDescent="0.2">
      <c r="A64" s="65" t="s">
        <v>270</v>
      </c>
      <c r="B64" s="96" t="s">
        <v>132</v>
      </c>
      <c r="C64" s="51"/>
    </row>
    <row r="65" spans="1:4" s="49" customFormat="1" ht="18" x14ac:dyDescent="0.2">
      <c r="A65" s="65" t="s">
        <v>271</v>
      </c>
      <c r="B65" s="85" t="s">
        <v>44</v>
      </c>
      <c r="C65" s="51"/>
    </row>
    <row r="66" spans="1:4" s="49" customFormat="1" ht="28.5" x14ac:dyDescent="0.2">
      <c r="A66" s="65" t="s">
        <v>272</v>
      </c>
      <c r="B66" s="91" t="s">
        <v>171</v>
      </c>
      <c r="C66" s="51"/>
    </row>
    <row r="67" spans="1:4" s="49" customFormat="1" ht="42.75" x14ac:dyDescent="0.2">
      <c r="A67" s="65" t="s">
        <v>273</v>
      </c>
      <c r="B67" s="85" t="s">
        <v>143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274</v>
      </c>
      <c r="B69" s="85" t="s">
        <v>226</v>
      </c>
      <c r="C69" s="64"/>
    </row>
    <row r="70" spans="1:4" s="49" customFormat="1" ht="28.5" x14ac:dyDescent="0.2">
      <c r="A70" s="65" t="s">
        <v>275</v>
      </c>
      <c r="B70" s="91" t="s">
        <v>80</v>
      </c>
      <c r="C70" s="51"/>
    </row>
    <row r="71" spans="1:4" s="49" customFormat="1" ht="44.25" x14ac:dyDescent="0.2">
      <c r="A71" s="65" t="s">
        <v>276</v>
      </c>
      <c r="B71" s="91" t="s">
        <v>144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277</v>
      </c>
      <c r="B73" s="91" t="s">
        <v>145</v>
      </c>
      <c r="C73" s="64"/>
    </row>
    <row r="74" spans="1:4" s="49" customFormat="1" ht="18" x14ac:dyDescent="0.2">
      <c r="A74" s="59" t="s">
        <v>278</v>
      </c>
      <c r="B74" s="98"/>
      <c r="C74" s="51"/>
    </row>
    <row r="75" spans="1:4" s="49" customFormat="1" ht="28.5" x14ac:dyDescent="0.2">
      <c r="A75" s="73" t="s">
        <v>138</v>
      </c>
      <c r="B75" s="92" t="s">
        <v>364</v>
      </c>
      <c r="C75" s="51"/>
    </row>
    <row r="76" spans="1:4" s="49" customFormat="1" ht="28.5" x14ac:dyDescent="0.2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">
      <c r="A77" s="73" t="s">
        <v>149</v>
      </c>
      <c r="B77" s="92" t="s">
        <v>151</v>
      </c>
      <c r="C77" s="74"/>
      <c r="D77" s="75"/>
    </row>
    <row r="78" spans="1:4" s="49" customFormat="1" ht="18" x14ac:dyDescent="0.2">
      <c r="A78" s="73" t="s">
        <v>140</v>
      </c>
      <c r="B78" s="99" t="s">
        <v>151</v>
      </c>
      <c r="C78" s="74"/>
      <c r="D78" s="75"/>
    </row>
    <row r="79" spans="1:4" s="49" customFormat="1" ht="71.25" x14ac:dyDescent="0.2">
      <c r="A79" s="73" t="s">
        <v>141</v>
      </c>
      <c r="B79" s="99" t="s">
        <v>222</v>
      </c>
      <c r="C79" s="74"/>
      <c r="D79" s="75"/>
    </row>
    <row r="80" spans="1:4" s="49" customFormat="1" ht="42.75" x14ac:dyDescent="0.2">
      <c r="A80" s="73" t="s">
        <v>142</v>
      </c>
      <c r="B80" s="99" t="s">
        <v>161</v>
      </c>
      <c r="C80" s="74"/>
      <c r="D80" s="75"/>
    </row>
    <row r="81" spans="1:4" s="49" customFormat="1" ht="18" x14ac:dyDescent="0.2">
      <c r="A81" s="59" t="s">
        <v>279</v>
      </c>
      <c r="B81" s="59"/>
      <c r="C81" s="74"/>
      <c r="D81" s="75"/>
    </row>
    <row r="82" spans="1:4" s="49" customFormat="1" ht="96" customHeight="1" x14ac:dyDescent="0.2">
      <c r="A82" s="73" t="s">
        <v>146</v>
      </c>
      <c r="B82" s="92" t="s">
        <v>172</v>
      </c>
      <c r="C82" s="51"/>
    </row>
    <row r="83" spans="1:4" s="49" customFormat="1" ht="57.75" x14ac:dyDescent="0.2">
      <c r="A83" s="73" t="s">
        <v>147</v>
      </c>
      <c r="B83" s="99" t="s">
        <v>175</v>
      </c>
      <c r="C83" s="74"/>
      <c r="D83" s="75"/>
    </row>
    <row r="84" spans="1:4" s="49" customFormat="1" ht="18" x14ac:dyDescent="0.2">
      <c r="A84" s="76"/>
      <c r="B84" s="96" t="s">
        <v>280</v>
      </c>
      <c r="C84" s="74"/>
      <c r="D84" s="75"/>
    </row>
    <row r="85" spans="1:4" s="49" customFormat="1" ht="18" x14ac:dyDescent="0.2">
      <c r="A85" s="77"/>
      <c r="B85" s="92" t="s">
        <v>152</v>
      </c>
      <c r="C85" s="74"/>
      <c r="D85" s="75"/>
    </row>
    <row r="86" spans="1:4" s="49" customFormat="1" ht="18" x14ac:dyDescent="0.2">
      <c r="A86" s="77"/>
      <c r="B86" s="92" t="s">
        <v>153</v>
      </c>
      <c r="C86" s="74"/>
      <c r="D86" s="75"/>
    </row>
    <row r="87" spans="1:4" s="49" customFormat="1" ht="18" x14ac:dyDescent="0.2">
      <c r="A87" s="78"/>
      <c r="B87" s="92" t="s">
        <v>154</v>
      </c>
      <c r="C87" s="74"/>
      <c r="D87" s="75"/>
    </row>
    <row r="88" spans="1:4" s="49" customFormat="1" ht="28.5" x14ac:dyDescent="0.2">
      <c r="A88" s="76"/>
      <c r="B88" s="92" t="s">
        <v>155</v>
      </c>
      <c r="C88" s="74"/>
      <c r="D88" s="75"/>
    </row>
    <row r="89" spans="1:4" s="49" customFormat="1" ht="42.75" x14ac:dyDescent="0.2">
      <c r="A89" s="76"/>
      <c r="B89" s="92" t="s">
        <v>156</v>
      </c>
      <c r="C89" s="74"/>
      <c r="D89" s="75"/>
    </row>
    <row r="90" spans="1:4" s="49" customFormat="1" ht="28.5" x14ac:dyDescent="0.2">
      <c r="A90" s="73" t="s">
        <v>149</v>
      </c>
      <c r="B90" s="92" t="s">
        <v>157</v>
      </c>
      <c r="C90" s="74"/>
      <c r="D90" s="75"/>
    </row>
    <row r="91" spans="1:4" s="49" customFormat="1" ht="28.5" x14ac:dyDescent="0.2">
      <c r="A91" s="73" t="s">
        <v>150</v>
      </c>
      <c r="B91" s="92" t="s">
        <v>158</v>
      </c>
      <c r="C91" s="74"/>
      <c r="D91" s="75"/>
    </row>
    <row r="92" spans="1:4" s="49" customFormat="1" ht="22.5" x14ac:dyDescent="0.2">
      <c r="A92" s="66"/>
      <c r="B92" s="100" t="s">
        <v>159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0C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topLeftCell="B1" workbookViewId="0">
      <pane ySplit="4" topLeftCell="A5" activePane="bottomLeft" state="frozen"/>
      <selection pane="bottomLeft" activeCell="H5" sqref="H5"/>
    </sheetView>
  </sheetViews>
  <sheetFormatPr defaultColWidth="0" defaultRowHeight="12.75" x14ac:dyDescent="0.2"/>
  <cols>
    <col min="1" max="1" width="14.2851562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162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192</v>
      </c>
      <c r="D3" s="174"/>
      <c r="E3" s="175" t="s">
        <v>239</v>
      </c>
      <c r="F3" s="177" t="s">
        <v>247</v>
      </c>
      <c r="G3" s="179" t="s">
        <v>286</v>
      </c>
      <c r="H3" s="180"/>
      <c r="I3" s="179" t="s">
        <v>248</v>
      </c>
      <c r="J3" s="180"/>
      <c r="O3">
        <f>LARGE(O5:O54,1)</f>
        <v>1</v>
      </c>
    </row>
    <row r="4" spans="1:25" ht="30" x14ac:dyDescent="0.2">
      <c r="C4" s="126" t="s">
        <v>193</v>
      </c>
      <c r="D4" s="155" t="s">
        <v>251</v>
      </c>
      <c r="E4" s="176"/>
      <c r="F4" s="178"/>
      <c r="G4" s="148" t="s">
        <v>240</v>
      </c>
      <c r="H4" s="148" t="s">
        <v>241</v>
      </c>
      <c r="I4" s="148" t="s">
        <v>240</v>
      </c>
      <c r="J4" s="148" t="s">
        <v>241</v>
      </c>
      <c r="Q4" t="s">
        <v>208</v>
      </c>
      <c r="R4" s="106" t="s">
        <v>242</v>
      </c>
      <c r="S4" s="106" t="s">
        <v>243</v>
      </c>
      <c r="T4" s="106" t="s">
        <v>244</v>
      </c>
    </row>
    <row r="5" spans="1:25" ht="63.75" x14ac:dyDescent="0.2">
      <c r="C5" s="127">
        <f>служ!$B$9</f>
        <v>11</v>
      </c>
      <c r="D5" s="147" t="s">
        <v>365</v>
      </c>
      <c r="E5" s="153" t="s">
        <v>314</v>
      </c>
      <c r="F5" s="153"/>
      <c r="G5" s="153" t="s">
        <v>366</v>
      </c>
      <c r="H5" s="153" t="s">
        <v>367</v>
      </c>
      <c r="I5" s="153"/>
      <c r="J5" s="153"/>
      <c r="L5">
        <f t="shared" ref="L5:L36" si="0">IF(ISBLANK(D5),0,1)</f>
        <v>1</v>
      </c>
      <c r="M5" t="str">
        <f t="shared" ref="M5:M36" si="1">D5</f>
        <v>а</v>
      </c>
      <c r="N5" t="str">
        <f t="shared" ref="N5:N36" si="2">TRIM(CLEAN(D5))</f>
        <v>а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а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geo11.2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0C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U1311"/>
  <sheetViews>
    <sheetView tabSelected="1" zoomScaleNormal="100" workbookViewId="0">
      <pane xSplit="3" ySplit="9" topLeftCell="L13" activePane="bottomRight" state="frozen"/>
      <selection activeCell="AR58" sqref="AR58"/>
      <selection pane="topRight" activeCell="AR58" sqref="AR58"/>
      <selection pane="bottomLeft" activeCell="AR58" sqref="AR58"/>
      <selection pane="bottomRight" activeCell="W21" sqref="W21"/>
    </sheetView>
  </sheetViews>
  <sheetFormatPr defaultColWidth="0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4" width="8" style="39" customWidth="1"/>
    <col min="25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 hidden="1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270</v>
      </c>
      <c r="C2" s="184" t="str">
        <f>служ!B10&amp;" "&amp;служ!B11</f>
        <v>Проверочная работа по географии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169</v>
      </c>
      <c r="D3" s="182" t="s">
        <v>368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86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16</v>
      </c>
      <c r="F7" s="18">
        <f t="shared" ref="F7:AT7" si="0">SUM(F512:F1011)</f>
        <v>0</v>
      </c>
      <c r="G7" s="18">
        <f t="shared" si="0"/>
        <v>11</v>
      </c>
      <c r="H7" s="18">
        <f t="shared" si="0"/>
        <v>11</v>
      </c>
      <c r="I7" s="18">
        <f t="shared" si="0"/>
        <v>22</v>
      </c>
      <c r="J7" s="18">
        <f t="shared" si="0"/>
        <v>11</v>
      </c>
      <c r="K7" s="18">
        <f t="shared" si="0"/>
        <v>11</v>
      </c>
      <c r="L7" s="18">
        <f t="shared" si="0"/>
        <v>11</v>
      </c>
      <c r="M7" s="18">
        <f t="shared" si="0"/>
        <v>11</v>
      </c>
      <c r="N7" s="18">
        <f t="shared" si="0"/>
        <v>11</v>
      </c>
      <c r="O7" s="18">
        <f t="shared" si="0"/>
        <v>10</v>
      </c>
      <c r="P7" s="18">
        <f t="shared" si="0"/>
        <v>11</v>
      </c>
      <c r="Q7" s="18">
        <f t="shared" si="0"/>
        <v>11</v>
      </c>
      <c r="R7" s="18">
        <f t="shared" si="0"/>
        <v>22</v>
      </c>
      <c r="S7" s="18">
        <f t="shared" si="0"/>
        <v>9</v>
      </c>
      <c r="T7" s="18">
        <f t="shared" si="0"/>
        <v>10</v>
      </c>
      <c r="U7" s="18">
        <f t="shared" si="0"/>
        <v>10</v>
      </c>
      <c r="V7" s="18">
        <f t="shared" si="0"/>
        <v>8</v>
      </c>
      <c r="W7" s="18">
        <f t="shared" si="0"/>
        <v>8</v>
      </c>
      <c r="X7" s="18">
        <f t="shared" si="0"/>
        <v>8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48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2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1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2</v>
      </c>
      <c r="BS8" s="19">
        <f>служ!J38</f>
        <v>1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164</v>
      </c>
      <c r="D9" s="105" t="s">
        <v>215</v>
      </c>
      <c r="E9" s="29"/>
      <c r="F9" s="105" t="s">
        <v>209</v>
      </c>
      <c r="G9" s="29" t="str">
        <f>служ!C32&amp;"
"&amp;служ!C34&amp;"б"</f>
        <v>1
1б</v>
      </c>
      <c r="H9" s="29" t="str">
        <f>служ!D32&amp;"
"&amp;служ!D34&amp;"б"</f>
        <v>2
1б</v>
      </c>
      <c r="I9" s="29" t="str">
        <f>служ!E32&amp;"
"&amp;служ!E34&amp;"б"</f>
        <v>3
2б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1б</v>
      </c>
      <c r="N9" s="29" t="str">
        <f>служ!J32&amp;"
"&amp;служ!J34&amp;"б"</f>
        <v>8
1б</v>
      </c>
      <c r="O9" s="29" t="str">
        <f>служ!K32&amp;"
"&amp;служ!K34&amp;"б"</f>
        <v>9
1б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2б</v>
      </c>
      <c r="S9" s="29" t="str">
        <f>служ!E36&amp;"
"&amp;служ!E38&amp;"б"</f>
        <v>13
1б</v>
      </c>
      <c r="T9" s="29" t="str">
        <f>служ!F36&amp;"
"&amp;служ!F38&amp;"б"</f>
        <v>14
1б</v>
      </c>
      <c r="U9" s="29" t="str">
        <f>служ!G36&amp;"
"&amp;служ!G38&amp;"б"</f>
        <v>15
1б</v>
      </c>
      <c r="V9" s="29" t="str">
        <f>служ!H36&amp;"
"&amp;служ!H38&amp;"б"</f>
        <v>16
1б</v>
      </c>
      <c r="W9" s="29" t="str">
        <f>служ!I36&amp;"
"&amp;служ!I38&amp;"б"</f>
        <v>17К1
2б</v>
      </c>
      <c r="X9" s="29" t="str">
        <f>служ!J36&amp;"
"&amp;служ!J38&amp;"б"</f>
        <v>17К2
1б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11</v>
      </c>
      <c r="AX9" s="25">
        <f t="shared" si="1"/>
        <v>0</v>
      </c>
      <c r="AY9" s="25">
        <f t="shared" si="1"/>
        <v>11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</v>
      </c>
      <c r="BR9" s="22" t="str">
        <f>служ!I37&amp;":"&amp;служ!I36</f>
        <v>17:17К1</v>
      </c>
      <c r="BS9" s="22" t="str">
        <f>служ!J37&amp;":"&amp;служ!J36</f>
        <v>18:17К2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11</v>
      </c>
      <c r="CQ9" s="18">
        <f>SUM(CQ10:CQ509)</f>
        <v>500</v>
      </c>
      <c r="CR9" s="29" t="s">
        <v>198</v>
      </c>
      <c r="CS9" s="105" t="s">
        <v>184</v>
      </c>
      <c r="CT9" s="124" t="s">
        <v>246</v>
      </c>
      <c r="CU9" s="105" t="s">
        <v>183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>
        <v>1</v>
      </c>
      <c r="E10" s="142"/>
      <c r="F10" s="143"/>
      <c r="G10" s="135">
        <v>1</v>
      </c>
      <c r="H10" s="135">
        <v>1</v>
      </c>
      <c r="I10" s="135">
        <v>2</v>
      </c>
      <c r="J10" s="135">
        <v>1</v>
      </c>
      <c r="K10" s="135">
        <v>1</v>
      </c>
      <c r="L10" s="135">
        <v>1</v>
      </c>
      <c r="M10" s="135">
        <v>1</v>
      </c>
      <c r="N10" s="135">
        <v>1</v>
      </c>
      <c r="O10" s="135">
        <v>1</v>
      </c>
      <c r="P10" s="135">
        <v>1</v>
      </c>
      <c r="Q10" s="135">
        <v>1</v>
      </c>
      <c r="R10" s="135">
        <v>2</v>
      </c>
      <c r="S10" s="135">
        <v>1</v>
      </c>
      <c r="T10" s="135">
        <v>1</v>
      </c>
      <c r="U10" s="135">
        <v>1</v>
      </c>
      <c r="V10" s="135">
        <v>1</v>
      </c>
      <c r="W10" s="135">
        <v>0</v>
      </c>
      <c r="X10" s="135">
        <v>1</v>
      </c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365</v>
      </c>
      <c r="CS10" s="135" t="s">
        <v>186</v>
      </c>
      <c r="CT10" s="135">
        <v>4</v>
      </c>
      <c r="CU10" s="141">
        <f>IF(AND(AX10=1,AY10=1),SUM(G10:AT10),IF(AY10=1,SUM(G10:AT10),IF(AX10=1,SUM(Y10:AC10),"")))</f>
        <v>19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>
        <v>1</v>
      </c>
      <c r="E11" s="142"/>
      <c r="F11" s="143"/>
      <c r="G11" s="135">
        <v>1</v>
      </c>
      <c r="H11" s="135">
        <v>1</v>
      </c>
      <c r="I11" s="135">
        <v>2</v>
      </c>
      <c r="J11" s="135">
        <v>1</v>
      </c>
      <c r="K11" s="135">
        <v>1</v>
      </c>
      <c r="L11" s="135">
        <v>1</v>
      </c>
      <c r="M11" s="135">
        <v>1</v>
      </c>
      <c r="N11" s="135">
        <v>1</v>
      </c>
      <c r="O11" s="135">
        <v>1</v>
      </c>
      <c r="P11" s="135">
        <v>1</v>
      </c>
      <c r="Q11" s="135">
        <v>1</v>
      </c>
      <c r="R11" s="135">
        <v>2</v>
      </c>
      <c r="S11" s="135">
        <v>1</v>
      </c>
      <c r="T11" s="135">
        <v>1</v>
      </c>
      <c r="U11" s="135">
        <v>1</v>
      </c>
      <c r="V11" s="135">
        <v>1</v>
      </c>
      <c r="W11" s="135">
        <v>2</v>
      </c>
      <c r="X11" s="135">
        <v>1</v>
      </c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365</v>
      </c>
      <c r="CS11" s="135" t="s">
        <v>187</v>
      </c>
      <c r="CT11" s="135">
        <v>5</v>
      </c>
      <c r="CU11" s="141">
        <f t="shared" ref="CU11:CU74" si="12">IF(AND(AX11=1,AY11=1),SUM(G11:AT11),IF(AY11=1,SUM(G11:AT11),IF(AX11=1,SUM(Y11:AC11),"")))</f>
        <v>21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>
        <v>2</v>
      </c>
      <c r="E12" s="142"/>
      <c r="F12" s="143"/>
      <c r="G12" s="135">
        <v>1</v>
      </c>
      <c r="H12" s="135">
        <v>1</v>
      </c>
      <c r="I12" s="135">
        <v>2</v>
      </c>
      <c r="J12" s="135">
        <v>1</v>
      </c>
      <c r="K12" s="135">
        <v>1</v>
      </c>
      <c r="L12" s="135">
        <v>1</v>
      </c>
      <c r="M12" s="135">
        <v>1</v>
      </c>
      <c r="N12" s="135">
        <v>1</v>
      </c>
      <c r="O12" s="135">
        <v>1</v>
      </c>
      <c r="P12" s="135">
        <v>1</v>
      </c>
      <c r="Q12" s="135">
        <v>1</v>
      </c>
      <c r="R12" s="135">
        <v>2</v>
      </c>
      <c r="S12" s="135">
        <v>1</v>
      </c>
      <c r="T12" s="135">
        <v>1</v>
      </c>
      <c r="U12" s="135">
        <v>1</v>
      </c>
      <c r="V12" s="135">
        <v>1</v>
      </c>
      <c r="W12" s="135">
        <v>2</v>
      </c>
      <c r="X12" s="135">
        <v>1</v>
      </c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1</v>
      </c>
      <c r="AX12" s="138">
        <f>IF(OR(F12="",F12=служ!$AF$3),0,1)</f>
        <v>0</v>
      </c>
      <c r="AY12" s="138">
        <f>IF(OR(D12="",D12=служ!$AF$3),0,1)</f>
        <v>1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1</v>
      </c>
      <c r="CQ12" s="2">
        <v>1</v>
      </c>
      <c r="CR12" s="135" t="s">
        <v>365</v>
      </c>
      <c r="CS12" s="135" t="s">
        <v>187</v>
      </c>
      <c r="CT12" s="135">
        <v>4</v>
      </c>
      <c r="CU12" s="141">
        <f t="shared" si="12"/>
        <v>21</v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>
        <v>2</v>
      </c>
      <c r="E14" s="142"/>
      <c r="F14" s="143"/>
      <c r="G14" s="135">
        <v>1</v>
      </c>
      <c r="H14" s="135">
        <v>1</v>
      </c>
      <c r="I14" s="135">
        <v>2</v>
      </c>
      <c r="J14" s="135">
        <v>1</v>
      </c>
      <c r="K14" s="135">
        <v>1</v>
      </c>
      <c r="L14" s="135">
        <v>1</v>
      </c>
      <c r="M14" s="135">
        <v>1</v>
      </c>
      <c r="N14" s="135">
        <v>1</v>
      </c>
      <c r="O14" s="135">
        <v>1</v>
      </c>
      <c r="P14" s="135">
        <v>1</v>
      </c>
      <c r="Q14" s="135">
        <v>1</v>
      </c>
      <c r="R14" s="135">
        <v>2</v>
      </c>
      <c r="S14" s="135">
        <v>1</v>
      </c>
      <c r="T14" s="135">
        <v>1</v>
      </c>
      <c r="U14" s="135">
        <v>1</v>
      </c>
      <c r="V14" s="135">
        <v>0</v>
      </c>
      <c r="W14" s="135">
        <v>0</v>
      </c>
      <c r="X14" s="135">
        <v>0</v>
      </c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1</v>
      </c>
      <c r="AX14" s="138">
        <f>IF(OR(F14="",F14=служ!$AF$3),0,1)</f>
        <v>0</v>
      </c>
      <c r="AY14" s="138">
        <f>IF(OR(D14="",D14=служ!$AF$3),0,1)</f>
        <v>1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1</v>
      </c>
      <c r="CQ14" s="2">
        <v>1</v>
      </c>
      <c r="CR14" s="135" t="s">
        <v>365</v>
      </c>
      <c r="CS14" s="135" t="s">
        <v>186</v>
      </c>
      <c r="CT14" s="135">
        <v>4</v>
      </c>
      <c r="CU14" s="141">
        <f t="shared" si="12"/>
        <v>17</v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>
        <v>1</v>
      </c>
      <c r="E15" s="142"/>
      <c r="F15" s="143"/>
      <c r="G15" s="135">
        <v>1</v>
      </c>
      <c r="H15" s="135">
        <v>1</v>
      </c>
      <c r="I15" s="135">
        <v>2</v>
      </c>
      <c r="J15" s="135">
        <v>1</v>
      </c>
      <c r="K15" s="135">
        <v>1</v>
      </c>
      <c r="L15" s="135">
        <v>1</v>
      </c>
      <c r="M15" s="135">
        <v>1</v>
      </c>
      <c r="N15" s="135">
        <v>1</v>
      </c>
      <c r="O15" s="135">
        <v>0</v>
      </c>
      <c r="P15" s="135">
        <v>1</v>
      </c>
      <c r="Q15" s="135">
        <v>1</v>
      </c>
      <c r="R15" s="135">
        <v>2</v>
      </c>
      <c r="S15" s="135">
        <v>1</v>
      </c>
      <c r="T15" s="135">
        <v>1</v>
      </c>
      <c r="U15" s="135">
        <v>1</v>
      </c>
      <c r="V15" s="135">
        <v>0</v>
      </c>
      <c r="W15" s="135">
        <v>0</v>
      </c>
      <c r="X15" s="135">
        <v>0</v>
      </c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1</v>
      </c>
      <c r="AX15" s="138">
        <f>IF(OR(F15="",F15=служ!$AF$3),0,1)</f>
        <v>0</v>
      </c>
      <c r="AY15" s="138">
        <f>IF(OR(D15="",D15=служ!$AF$3),0,1)</f>
        <v>1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1</v>
      </c>
      <c r="CQ15" s="2">
        <v>1</v>
      </c>
      <c r="CR15" s="135" t="s">
        <v>365</v>
      </c>
      <c r="CS15" s="135" t="s">
        <v>186</v>
      </c>
      <c r="CT15" s="135">
        <v>4</v>
      </c>
      <c r="CU15" s="141">
        <f t="shared" si="12"/>
        <v>16</v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>
        <v>2</v>
      </c>
      <c r="E16" s="142"/>
      <c r="F16" s="143"/>
      <c r="G16" s="135">
        <v>1</v>
      </c>
      <c r="H16" s="135">
        <v>1</v>
      </c>
      <c r="I16" s="135">
        <v>2</v>
      </c>
      <c r="J16" s="135">
        <v>1</v>
      </c>
      <c r="K16" s="135">
        <v>1</v>
      </c>
      <c r="L16" s="135">
        <v>1</v>
      </c>
      <c r="M16" s="135">
        <v>1</v>
      </c>
      <c r="N16" s="135">
        <v>1</v>
      </c>
      <c r="O16" s="135">
        <v>1</v>
      </c>
      <c r="P16" s="135">
        <v>1</v>
      </c>
      <c r="Q16" s="135">
        <v>1</v>
      </c>
      <c r="R16" s="135">
        <v>2</v>
      </c>
      <c r="S16" s="135">
        <v>1</v>
      </c>
      <c r="T16" s="135">
        <v>1</v>
      </c>
      <c r="U16" s="135">
        <v>1</v>
      </c>
      <c r="V16" s="135">
        <v>1</v>
      </c>
      <c r="W16" s="135">
        <v>0</v>
      </c>
      <c r="X16" s="135">
        <v>1</v>
      </c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1</v>
      </c>
      <c r="AX16" s="138">
        <f>IF(OR(F16="",F16=служ!$AF$3),0,1)</f>
        <v>0</v>
      </c>
      <c r="AY16" s="138">
        <f>IF(OR(D16="",D16=служ!$AF$3),0,1)</f>
        <v>1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1</v>
      </c>
      <c r="CQ16" s="2">
        <v>1</v>
      </c>
      <c r="CR16" s="135" t="s">
        <v>365</v>
      </c>
      <c r="CS16" s="135" t="s">
        <v>186</v>
      </c>
      <c r="CT16" s="135">
        <v>4</v>
      </c>
      <c r="CU16" s="141">
        <f t="shared" si="12"/>
        <v>19</v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>
        <v>1</v>
      </c>
      <c r="E18" s="142"/>
      <c r="F18" s="143"/>
      <c r="G18" s="135">
        <v>1</v>
      </c>
      <c r="H18" s="135">
        <v>1</v>
      </c>
      <c r="I18" s="135">
        <v>2</v>
      </c>
      <c r="J18" s="135">
        <v>1</v>
      </c>
      <c r="K18" s="135">
        <v>1</v>
      </c>
      <c r="L18" s="135">
        <v>1</v>
      </c>
      <c r="M18" s="135">
        <v>1</v>
      </c>
      <c r="N18" s="135">
        <v>1</v>
      </c>
      <c r="O18" s="135">
        <v>1</v>
      </c>
      <c r="P18" s="135">
        <v>1</v>
      </c>
      <c r="Q18" s="135">
        <v>1</v>
      </c>
      <c r="R18" s="135">
        <v>2</v>
      </c>
      <c r="S18" s="135">
        <v>1</v>
      </c>
      <c r="T18" s="135">
        <v>1</v>
      </c>
      <c r="U18" s="135">
        <v>1</v>
      </c>
      <c r="V18" s="135">
        <v>1</v>
      </c>
      <c r="W18" s="135">
        <v>2</v>
      </c>
      <c r="X18" s="135">
        <v>1</v>
      </c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1</v>
      </c>
      <c r="AX18" s="138">
        <f>IF(OR(F18="",F18=служ!$AF$3),0,1)</f>
        <v>0</v>
      </c>
      <c r="AY18" s="138">
        <f>IF(OR(D18="",D18=служ!$AF$3),0,1)</f>
        <v>1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1</v>
      </c>
      <c r="CQ18" s="2">
        <v>1</v>
      </c>
      <c r="CR18" s="135" t="s">
        <v>365</v>
      </c>
      <c r="CS18" s="135" t="s">
        <v>187</v>
      </c>
      <c r="CT18" s="135">
        <v>5</v>
      </c>
      <c r="CU18" s="141">
        <f t="shared" si="12"/>
        <v>21</v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>
        <v>1</v>
      </c>
      <c r="E19" s="142"/>
      <c r="F19" s="143"/>
      <c r="G19" s="135">
        <v>1</v>
      </c>
      <c r="H19" s="135">
        <v>1</v>
      </c>
      <c r="I19" s="135">
        <v>2</v>
      </c>
      <c r="J19" s="135">
        <v>1</v>
      </c>
      <c r="K19" s="135">
        <v>1</v>
      </c>
      <c r="L19" s="135">
        <v>1</v>
      </c>
      <c r="M19" s="135">
        <v>1</v>
      </c>
      <c r="N19" s="135">
        <v>1</v>
      </c>
      <c r="O19" s="135">
        <v>1</v>
      </c>
      <c r="P19" s="135">
        <v>1</v>
      </c>
      <c r="Q19" s="135">
        <v>1</v>
      </c>
      <c r="R19" s="135">
        <v>2</v>
      </c>
      <c r="S19" s="135">
        <v>1</v>
      </c>
      <c r="T19" s="135">
        <v>1</v>
      </c>
      <c r="U19" s="135">
        <v>1</v>
      </c>
      <c r="V19" s="135">
        <v>0</v>
      </c>
      <c r="W19" s="135">
        <v>0</v>
      </c>
      <c r="X19" s="135">
        <v>0</v>
      </c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1</v>
      </c>
      <c r="AX19" s="138">
        <f>IF(OR(F19="",F19=служ!$AF$3),0,1)</f>
        <v>0</v>
      </c>
      <c r="AY19" s="138">
        <f>IF(OR(D19="",D19=служ!$AF$3),0,1)</f>
        <v>1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1</v>
      </c>
      <c r="CQ19" s="2">
        <v>1</v>
      </c>
      <c r="CR19" s="135" t="s">
        <v>365</v>
      </c>
      <c r="CS19" s="135" t="s">
        <v>187</v>
      </c>
      <c r="CT19" s="135">
        <v>4</v>
      </c>
      <c r="CU19" s="141">
        <f t="shared" si="12"/>
        <v>17</v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>
        <v>2</v>
      </c>
      <c r="E20" s="142"/>
      <c r="F20" s="143"/>
      <c r="G20" s="135">
        <v>1</v>
      </c>
      <c r="H20" s="135">
        <v>1</v>
      </c>
      <c r="I20" s="135">
        <v>2</v>
      </c>
      <c r="J20" s="135">
        <v>1</v>
      </c>
      <c r="K20" s="135">
        <v>1</v>
      </c>
      <c r="L20" s="135">
        <v>1</v>
      </c>
      <c r="M20" s="135">
        <v>1</v>
      </c>
      <c r="N20" s="135">
        <v>1</v>
      </c>
      <c r="O20" s="135">
        <v>1</v>
      </c>
      <c r="P20" s="135">
        <v>1</v>
      </c>
      <c r="Q20" s="135">
        <v>1</v>
      </c>
      <c r="R20" s="135">
        <v>2</v>
      </c>
      <c r="S20" s="135">
        <v>0</v>
      </c>
      <c r="T20" s="135">
        <v>0</v>
      </c>
      <c r="U20" s="135">
        <v>0</v>
      </c>
      <c r="V20" s="135">
        <v>1</v>
      </c>
      <c r="W20" s="135">
        <v>0</v>
      </c>
      <c r="X20" s="135">
        <v>1</v>
      </c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1</v>
      </c>
      <c r="AX20" s="138">
        <f>IF(OR(F20="",F20=служ!$AF$3),0,1)</f>
        <v>0</v>
      </c>
      <c r="AY20" s="138">
        <f>IF(OR(D20="",D20=служ!$AF$3),0,1)</f>
        <v>1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1</v>
      </c>
      <c r="CQ20" s="2">
        <v>1</v>
      </c>
      <c r="CR20" s="135" t="s">
        <v>365</v>
      </c>
      <c r="CS20" s="135" t="s">
        <v>186</v>
      </c>
      <c r="CT20" s="135">
        <v>4</v>
      </c>
      <c r="CU20" s="141">
        <f t="shared" si="12"/>
        <v>16</v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>
        <v>1</v>
      </c>
      <c r="E23" s="142"/>
      <c r="F23" s="143"/>
      <c r="G23" s="135">
        <v>1</v>
      </c>
      <c r="H23" s="135">
        <v>1</v>
      </c>
      <c r="I23" s="135">
        <v>2</v>
      </c>
      <c r="J23" s="135">
        <v>1</v>
      </c>
      <c r="K23" s="135">
        <v>1</v>
      </c>
      <c r="L23" s="135">
        <v>1</v>
      </c>
      <c r="M23" s="135">
        <v>1</v>
      </c>
      <c r="N23" s="135">
        <v>1</v>
      </c>
      <c r="O23" s="135">
        <v>1</v>
      </c>
      <c r="P23" s="135">
        <v>1</v>
      </c>
      <c r="Q23" s="135">
        <v>1</v>
      </c>
      <c r="R23" s="135">
        <v>2</v>
      </c>
      <c r="S23" s="135">
        <v>1</v>
      </c>
      <c r="T23" s="135">
        <v>1</v>
      </c>
      <c r="U23" s="135">
        <v>1</v>
      </c>
      <c r="V23" s="135">
        <v>1</v>
      </c>
      <c r="W23" s="135">
        <v>0</v>
      </c>
      <c r="X23" s="135">
        <v>1</v>
      </c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1</v>
      </c>
      <c r="AX23" s="138">
        <f>IF(OR(F23="",F23=служ!$AF$3),0,1)</f>
        <v>0</v>
      </c>
      <c r="AY23" s="138">
        <f>IF(OR(D23="",D23=служ!$AF$3),0,1)</f>
        <v>1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1</v>
      </c>
      <c r="CQ23" s="2">
        <v>1</v>
      </c>
      <c r="CR23" s="135" t="s">
        <v>365</v>
      </c>
      <c r="CS23" s="135" t="s">
        <v>187</v>
      </c>
      <c r="CT23" s="135">
        <v>5</v>
      </c>
      <c r="CU23" s="141">
        <f t="shared" si="12"/>
        <v>19</v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>
        <v>2</v>
      </c>
      <c r="E24" s="142"/>
      <c r="F24" s="143"/>
      <c r="G24" s="135">
        <v>1</v>
      </c>
      <c r="H24" s="135">
        <v>1</v>
      </c>
      <c r="I24" s="135">
        <v>2</v>
      </c>
      <c r="J24" s="135">
        <v>1</v>
      </c>
      <c r="K24" s="135">
        <v>1</v>
      </c>
      <c r="L24" s="135">
        <v>1</v>
      </c>
      <c r="M24" s="135">
        <v>1</v>
      </c>
      <c r="N24" s="135">
        <v>1</v>
      </c>
      <c r="O24" s="135">
        <v>1</v>
      </c>
      <c r="P24" s="135">
        <v>1</v>
      </c>
      <c r="Q24" s="135">
        <v>1</v>
      </c>
      <c r="R24" s="135">
        <v>2</v>
      </c>
      <c r="S24" s="135">
        <v>0</v>
      </c>
      <c r="T24" s="135">
        <v>1</v>
      </c>
      <c r="U24" s="135">
        <v>1</v>
      </c>
      <c r="V24" s="135">
        <v>1</v>
      </c>
      <c r="W24" s="135">
        <v>2</v>
      </c>
      <c r="X24" s="135">
        <v>1</v>
      </c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1</v>
      </c>
      <c r="AX24" s="138">
        <f>IF(OR(F24="",F24=служ!$AF$3),0,1)</f>
        <v>0</v>
      </c>
      <c r="AY24" s="138">
        <f>IF(OR(D24="",D24=служ!$AF$3),0,1)</f>
        <v>1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1</v>
      </c>
      <c r="CQ24" s="2">
        <v>1</v>
      </c>
      <c r="CR24" s="135" t="s">
        <v>365</v>
      </c>
      <c r="CS24" s="135" t="s">
        <v>187</v>
      </c>
      <c r="CT24" s="135">
        <v>5</v>
      </c>
      <c r="CU24" s="141">
        <f t="shared" si="12"/>
        <v>20</v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1</v>
      </c>
      <c r="I512" s="39">
        <f t="shared" si="93"/>
        <v>2</v>
      </c>
      <c r="J512" s="39">
        <f t="shared" si="93"/>
        <v>1</v>
      </c>
      <c r="K512" s="39">
        <f t="shared" si="93"/>
        <v>1</v>
      </c>
      <c r="L512" s="39">
        <f t="shared" si="93"/>
        <v>1</v>
      </c>
      <c r="M512" s="39">
        <f t="shared" si="93"/>
        <v>1</v>
      </c>
      <c r="N512" s="39">
        <f t="shared" si="93"/>
        <v>1</v>
      </c>
      <c r="O512" s="39">
        <f t="shared" si="93"/>
        <v>1</v>
      </c>
      <c r="P512" s="39">
        <f t="shared" si="93"/>
        <v>1</v>
      </c>
      <c r="Q512" s="39">
        <f>Q10</f>
        <v>1</v>
      </c>
      <c r="R512" s="39">
        <f t="shared" si="93"/>
        <v>2</v>
      </c>
      <c r="S512" s="39">
        <f t="shared" si="93"/>
        <v>1</v>
      </c>
      <c r="T512" s="39">
        <f t="shared" si="93"/>
        <v>1</v>
      </c>
      <c r="U512" s="39">
        <f t="shared" si="93"/>
        <v>1</v>
      </c>
      <c r="V512" s="39">
        <f t="shared" si="93"/>
        <v>1</v>
      </c>
      <c r="W512" s="39">
        <f t="shared" si="93"/>
        <v>0</v>
      </c>
      <c r="X512" s="39">
        <f t="shared" si="93"/>
        <v>1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а</v>
      </c>
      <c r="CS512" s="39" t="str">
        <f t="shared" ref="CS512:CT531" si="96">CS10</f>
        <v>м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1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1</v>
      </c>
      <c r="I513" s="39">
        <f t="shared" si="99"/>
        <v>2</v>
      </c>
      <c r="J513" s="39">
        <f t="shared" si="99"/>
        <v>1</v>
      </c>
      <c r="K513" s="39">
        <f t="shared" si="99"/>
        <v>1</v>
      </c>
      <c r="L513" s="39">
        <f t="shared" si="99"/>
        <v>1</v>
      </c>
      <c r="M513" s="39">
        <f t="shared" si="99"/>
        <v>1</v>
      </c>
      <c r="N513" s="39">
        <f t="shared" si="99"/>
        <v>1</v>
      </c>
      <c r="O513" s="39">
        <f t="shared" si="99"/>
        <v>1</v>
      </c>
      <c r="P513" s="39">
        <f t="shared" si="99"/>
        <v>1</v>
      </c>
      <c r="Q513" s="39">
        <f>Q11</f>
        <v>1</v>
      </c>
      <c r="R513" s="39">
        <f t="shared" si="99"/>
        <v>2</v>
      </c>
      <c r="S513" s="39">
        <f t="shared" si="99"/>
        <v>1</v>
      </c>
      <c r="T513" s="39">
        <f t="shared" si="99"/>
        <v>1</v>
      </c>
      <c r="U513" s="39">
        <f t="shared" si="99"/>
        <v>1</v>
      </c>
      <c r="V513" s="39">
        <f t="shared" si="99"/>
        <v>1</v>
      </c>
      <c r="W513" s="39">
        <f t="shared" si="99"/>
        <v>2</v>
      </c>
      <c r="X513" s="39">
        <f t="shared" si="99"/>
        <v>1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а</v>
      </c>
      <c r="CS513" s="39" t="str">
        <f t="shared" si="96"/>
        <v>ж</v>
      </c>
      <c r="CT513" s="39">
        <f t="shared" si="96"/>
        <v>5</v>
      </c>
    </row>
    <row r="514" spans="4:98" ht="15" hidden="1" customHeight="1" x14ac:dyDescent="0.2">
      <c r="D514" s="39">
        <f t="shared" si="97"/>
        <v>2</v>
      </c>
      <c r="F514" s="39">
        <f t="shared" si="98"/>
        <v>0</v>
      </c>
      <c r="G514" s="39">
        <f t="shared" ref="G514:Y514" si="101">G12</f>
        <v>1</v>
      </c>
      <c r="H514" s="39">
        <f t="shared" si="101"/>
        <v>1</v>
      </c>
      <c r="I514" s="39">
        <f>I12</f>
        <v>2</v>
      </c>
      <c r="J514" s="39">
        <f t="shared" si="101"/>
        <v>1</v>
      </c>
      <c r="K514" s="39">
        <f t="shared" si="101"/>
        <v>1</v>
      </c>
      <c r="L514" s="39">
        <f t="shared" si="101"/>
        <v>1</v>
      </c>
      <c r="M514" s="39">
        <f t="shared" si="101"/>
        <v>1</v>
      </c>
      <c r="N514" s="39">
        <f t="shared" si="101"/>
        <v>1</v>
      </c>
      <c r="O514" s="39">
        <f t="shared" si="101"/>
        <v>1</v>
      </c>
      <c r="P514" s="39">
        <f t="shared" si="101"/>
        <v>1</v>
      </c>
      <c r="Q514" s="39">
        <f t="shared" si="101"/>
        <v>1</v>
      </c>
      <c r="R514" s="39">
        <f t="shared" si="101"/>
        <v>2</v>
      </c>
      <c r="S514" s="39">
        <f t="shared" si="101"/>
        <v>1</v>
      </c>
      <c r="T514" s="39">
        <f t="shared" si="101"/>
        <v>1</v>
      </c>
      <c r="U514" s="39">
        <f t="shared" si="101"/>
        <v>1</v>
      </c>
      <c r="V514" s="39">
        <f t="shared" si="101"/>
        <v>1</v>
      </c>
      <c r="W514" s="39">
        <f t="shared" si="101"/>
        <v>2</v>
      </c>
      <c r="X514" s="39">
        <f t="shared" si="101"/>
        <v>1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 t="str">
        <f t="shared" si="95"/>
        <v>а</v>
      </c>
      <c r="CS514" s="39" t="str">
        <f t="shared" si="96"/>
        <v>ж</v>
      </c>
      <c r="CT514" s="39">
        <f t="shared" si="96"/>
        <v>4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2</v>
      </c>
      <c r="F516" s="39">
        <f t="shared" si="98"/>
        <v>0</v>
      </c>
      <c r="G516" s="39">
        <f t="shared" ref="G516:Y516" si="105">G14</f>
        <v>1</v>
      </c>
      <c r="H516" s="39">
        <f t="shared" si="105"/>
        <v>1</v>
      </c>
      <c r="I516" s="39">
        <f t="shared" si="105"/>
        <v>2</v>
      </c>
      <c r="J516" s="39">
        <f t="shared" si="105"/>
        <v>1</v>
      </c>
      <c r="K516" s="39">
        <f>K14</f>
        <v>1</v>
      </c>
      <c r="L516" s="39">
        <f>L14</f>
        <v>1</v>
      </c>
      <c r="M516" s="39">
        <f t="shared" si="105"/>
        <v>1</v>
      </c>
      <c r="N516" s="39">
        <f t="shared" si="105"/>
        <v>1</v>
      </c>
      <c r="O516" s="39">
        <f t="shared" si="105"/>
        <v>1</v>
      </c>
      <c r="P516" s="39">
        <f t="shared" si="105"/>
        <v>1</v>
      </c>
      <c r="Q516" s="39">
        <f t="shared" si="105"/>
        <v>1</v>
      </c>
      <c r="R516" s="39">
        <f t="shared" si="105"/>
        <v>2</v>
      </c>
      <c r="S516" s="39">
        <f t="shared" si="105"/>
        <v>1</v>
      </c>
      <c r="T516" s="39">
        <f t="shared" si="105"/>
        <v>1</v>
      </c>
      <c r="U516" s="39">
        <f t="shared" si="105"/>
        <v>1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 t="str">
        <f t="shared" si="95"/>
        <v>а</v>
      </c>
      <c r="CS516" s="39" t="str">
        <f t="shared" si="96"/>
        <v>м</v>
      </c>
      <c r="CT516" s="39">
        <f t="shared" si="96"/>
        <v>4</v>
      </c>
    </row>
    <row r="517" spans="4:98" ht="15" hidden="1" customHeight="1" x14ac:dyDescent="0.2">
      <c r="D517" s="39">
        <f t="shared" si="97"/>
        <v>1</v>
      </c>
      <c r="F517" s="39">
        <f t="shared" si="98"/>
        <v>0</v>
      </c>
      <c r="G517" s="39">
        <f t="shared" ref="G517:Y517" si="107">G15</f>
        <v>1</v>
      </c>
      <c r="H517" s="39">
        <f t="shared" si="107"/>
        <v>1</v>
      </c>
      <c r="I517" s="39">
        <f>I15</f>
        <v>2</v>
      </c>
      <c r="J517" s="39">
        <f t="shared" si="107"/>
        <v>1</v>
      </c>
      <c r="K517" s="39">
        <f t="shared" ref="K517:K522" si="108">K15</f>
        <v>1</v>
      </c>
      <c r="L517" s="39">
        <f t="shared" si="107"/>
        <v>1</v>
      </c>
      <c r="M517" s="39">
        <f t="shared" si="107"/>
        <v>1</v>
      </c>
      <c r="N517" s="39">
        <f t="shared" si="107"/>
        <v>1</v>
      </c>
      <c r="O517" s="39">
        <f t="shared" si="107"/>
        <v>0</v>
      </c>
      <c r="P517" s="39">
        <f t="shared" si="107"/>
        <v>1</v>
      </c>
      <c r="Q517" s="39">
        <f t="shared" si="107"/>
        <v>1</v>
      </c>
      <c r="R517" s="39">
        <f t="shared" si="107"/>
        <v>2</v>
      </c>
      <c r="S517" s="39">
        <f t="shared" si="107"/>
        <v>1</v>
      </c>
      <c r="T517" s="39">
        <f t="shared" si="107"/>
        <v>1</v>
      </c>
      <c r="U517" s="39">
        <f t="shared" si="107"/>
        <v>1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 t="str">
        <f t="shared" si="95"/>
        <v>а</v>
      </c>
      <c r="CS517" s="39" t="str">
        <f t="shared" si="96"/>
        <v>м</v>
      </c>
      <c r="CT517" s="39">
        <f t="shared" si="96"/>
        <v>4</v>
      </c>
    </row>
    <row r="518" spans="4:98" ht="15" hidden="1" customHeight="1" x14ac:dyDescent="0.2">
      <c r="D518" s="39">
        <f t="shared" si="97"/>
        <v>2</v>
      </c>
      <c r="F518" s="39">
        <f t="shared" si="98"/>
        <v>0</v>
      </c>
      <c r="G518" s="39">
        <f t="shared" ref="G518:Y518" si="110">G16</f>
        <v>1</v>
      </c>
      <c r="H518" s="39">
        <f t="shared" si="110"/>
        <v>1</v>
      </c>
      <c r="I518" s="39">
        <f>I16</f>
        <v>2</v>
      </c>
      <c r="J518" s="39">
        <f>J16</f>
        <v>1</v>
      </c>
      <c r="K518" s="39">
        <f t="shared" si="108"/>
        <v>1</v>
      </c>
      <c r="L518" s="39">
        <f t="shared" si="110"/>
        <v>1</v>
      </c>
      <c r="M518" s="39">
        <f t="shared" si="110"/>
        <v>1</v>
      </c>
      <c r="N518" s="39">
        <f t="shared" si="110"/>
        <v>1</v>
      </c>
      <c r="O518" s="39">
        <f t="shared" si="110"/>
        <v>1</v>
      </c>
      <c r="P518" s="39">
        <f t="shared" si="110"/>
        <v>1</v>
      </c>
      <c r="Q518" s="39">
        <f t="shared" si="110"/>
        <v>1</v>
      </c>
      <c r="R518" s="39">
        <f t="shared" si="110"/>
        <v>2</v>
      </c>
      <c r="S518" s="39">
        <f t="shared" si="110"/>
        <v>1</v>
      </c>
      <c r="T518" s="39">
        <f t="shared" si="110"/>
        <v>1</v>
      </c>
      <c r="U518" s="39">
        <f t="shared" si="110"/>
        <v>1</v>
      </c>
      <c r="V518" s="39">
        <f t="shared" si="110"/>
        <v>1</v>
      </c>
      <c r="W518" s="39">
        <f t="shared" si="110"/>
        <v>0</v>
      </c>
      <c r="X518" s="39">
        <f t="shared" si="110"/>
        <v>1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 t="str">
        <f t="shared" si="95"/>
        <v>а</v>
      </c>
      <c r="CS518" s="39" t="str">
        <f t="shared" si="96"/>
        <v>м</v>
      </c>
      <c r="CT518" s="39">
        <f t="shared" si="96"/>
        <v>4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1</v>
      </c>
      <c r="F520" s="39">
        <f t="shared" si="98"/>
        <v>0</v>
      </c>
      <c r="G520" s="39">
        <f>G18</f>
        <v>1</v>
      </c>
      <c r="H520" s="39">
        <f t="shared" ref="H520:Y520" si="114">H18</f>
        <v>1</v>
      </c>
      <c r="I520" s="39">
        <f t="shared" si="114"/>
        <v>2</v>
      </c>
      <c r="J520" s="39">
        <f>J18</f>
        <v>1</v>
      </c>
      <c r="K520" s="39">
        <f t="shared" si="108"/>
        <v>1</v>
      </c>
      <c r="L520" s="39">
        <f t="shared" si="114"/>
        <v>1</v>
      </c>
      <c r="M520" s="39">
        <f t="shared" si="114"/>
        <v>1</v>
      </c>
      <c r="N520" s="39">
        <f t="shared" si="114"/>
        <v>1</v>
      </c>
      <c r="O520" s="39">
        <f t="shared" si="114"/>
        <v>1</v>
      </c>
      <c r="P520" s="39">
        <f>P18</f>
        <v>1</v>
      </c>
      <c r="Q520" s="39">
        <f t="shared" si="114"/>
        <v>1</v>
      </c>
      <c r="R520" s="39">
        <f t="shared" si="114"/>
        <v>2</v>
      </c>
      <c r="S520" s="39">
        <f t="shared" si="114"/>
        <v>1</v>
      </c>
      <c r="T520" s="39">
        <f t="shared" si="114"/>
        <v>1</v>
      </c>
      <c r="U520" s="39">
        <f t="shared" si="114"/>
        <v>1</v>
      </c>
      <c r="V520" s="39">
        <f t="shared" si="114"/>
        <v>1</v>
      </c>
      <c r="W520" s="39">
        <f t="shared" si="114"/>
        <v>2</v>
      </c>
      <c r="X520" s="39">
        <f t="shared" si="114"/>
        <v>1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 t="str">
        <f t="shared" si="95"/>
        <v>а</v>
      </c>
      <c r="CS520" s="39" t="str">
        <f t="shared" si="96"/>
        <v>ж</v>
      </c>
      <c r="CT520" s="39">
        <f t="shared" si="96"/>
        <v>5</v>
      </c>
    </row>
    <row r="521" spans="4:98" ht="15" hidden="1" customHeight="1" x14ac:dyDescent="0.2">
      <c r="D521" s="39">
        <f t="shared" si="97"/>
        <v>1</v>
      </c>
      <c r="F521" s="39">
        <f t="shared" si="98"/>
        <v>0</v>
      </c>
      <c r="G521" s="39">
        <f t="shared" ref="G521:Y521" si="116">G19</f>
        <v>1</v>
      </c>
      <c r="H521" s="39">
        <f t="shared" si="116"/>
        <v>1</v>
      </c>
      <c r="I521" s="39">
        <f t="shared" si="116"/>
        <v>2</v>
      </c>
      <c r="J521" s="39">
        <f t="shared" si="116"/>
        <v>1</v>
      </c>
      <c r="K521" s="39">
        <f t="shared" si="108"/>
        <v>1</v>
      </c>
      <c r="L521" s="39">
        <f t="shared" si="116"/>
        <v>1</v>
      </c>
      <c r="M521" s="39">
        <f t="shared" si="116"/>
        <v>1</v>
      </c>
      <c r="N521" s="39">
        <f t="shared" si="116"/>
        <v>1</v>
      </c>
      <c r="O521" s="39">
        <f t="shared" si="116"/>
        <v>1</v>
      </c>
      <c r="P521" s="39">
        <f>P19</f>
        <v>1</v>
      </c>
      <c r="Q521" s="39">
        <f t="shared" si="116"/>
        <v>1</v>
      </c>
      <c r="R521" s="39">
        <f t="shared" si="116"/>
        <v>2</v>
      </c>
      <c r="S521" s="39">
        <f t="shared" si="116"/>
        <v>1</v>
      </c>
      <c r="T521" s="39">
        <f t="shared" si="116"/>
        <v>1</v>
      </c>
      <c r="U521" s="39">
        <f t="shared" si="116"/>
        <v>1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 t="str">
        <f t="shared" si="95"/>
        <v>а</v>
      </c>
      <c r="CS521" s="39" t="str">
        <f t="shared" si="96"/>
        <v>ж</v>
      </c>
      <c r="CT521" s="39">
        <f t="shared" si="96"/>
        <v>4</v>
      </c>
    </row>
    <row r="522" spans="4:98" ht="15" hidden="1" customHeight="1" x14ac:dyDescent="0.2">
      <c r="D522" s="39">
        <f t="shared" si="97"/>
        <v>2</v>
      </c>
      <c r="F522" s="39">
        <f t="shared" si="98"/>
        <v>0</v>
      </c>
      <c r="G522" s="39">
        <f>G20</f>
        <v>1</v>
      </c>
      <c r="H522" s="39">
        <f t="shared" ref="H522:Y522" si="118">H20</f>
        <v>1</v>
      </c>
      <c r="I522" s="39">
        <f t="shared" si="118"/>
        <v>2</v>
      </c>
      <c r="J522" s="39">
        <f t="shared" si="118"/>
        <v>1</v>
      </c>
      <c r="K522" s="39">
        <f t="shared" si="108"/>
        <v>1</v>
      </c>
      <c r="L522" s="39">
        <f t="shared" si="118"/>
        <v>1</v>
      </c>
      <c r="M522" s="39">
        <f t="shared" si="118"/>
        <v>1</v>
      </c>
      <c r="N522" s="39">
        <f t="shared" si="118"/>
        <v>1</v>
      </c>
      <c r="O522" s="39">
        <f t="shared" si="118"/>
        <v>1</v>
      </c>
      <c r="P522" s="39">
        <f t="shared" si="118"/>
        <v>1</v>
      </c>
      <c r="Q522" s="39">
        <f t="shared" si="118"/>
        <v>1</v>
      </c>
      <c r="R522" s="39">
        <f t="shared" si="118"/>
        <v>2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1</v>
      </c>
      <c r="W522" s="39">
        <f t="shared" si="118"/>
        <v>0</v>
      </c>
      <c r="X522" s="39">
        <f t="shared" si="118"/>
        <v>1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 t="str">
        <f t="shared" si="95"/>
        <v>а</v>
      </c>
      <c r="CS522" s="39" t="str">
        <f t="shared" si="96"/>
        <v>м</v>
      </c>
      <c r="CT522" s="39">
        <f t="shared" si="96"/>
        <v>4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1</v>
      </c>
      <c r="F525" s="39">
        <f t="shared" si="98"/>
        <v>0</v>
      </c>
      <c r="G525" s="39">
        <f t="shared" ref="G525:Y525" si="124">G23</f>
        <v>1</v>
      </c>
      <c r="H525" s="39">
        <f t="shared" si="124"/>
        <v>1</v>
      </c>
      <c r="I525" s="39">
        <f t="shared" si="124"/>
        <v>2</v>
      </c>
      <c r="J525" s="39">
        <f t="shared" si="124"/>
        <v>1</v>
      </c>
      <c r="K525" s="39">
        <f t="shared" si="124"/>
        <v>1</v>
      </c>
      <c r="L525" s="39">
        <f t="shared" si="124"/>
        <v>1</v>
      </c>
      <c r="M525" s="39">
        <f t="shared" si="124"/>
        <v>1</v>
      </c>
      <c r="N525" s="39">
        <f t="shared" si="124"/>
        <v>1</v>
      </c>
      <c r="O525" s="39">
        <f t="shared" si="124"/>
        <v>1</v>
      </c>
      <c r="P525" s="39">
        <f t="shared" si="124"/>
        <v>1</v>
      </c>
      <c r="Q525" s="39">
        <f t="shared" si="124"/>
        <v>1</v>
      </c>
      <c r="R525" s="39">
        <f t="shared" si="124"/>
        <v>2</v>
      </c>
      <c r="S525" s="39">
        <f t="shared" si="124"/>
        <v>1</v>
      </c>
      <c r="T525" s="39">
        <f t="shared" si="124"/>
        <v>1</v>
      </c>
      <c r="U525" s="39">
        <f t="shared" si="124"/>
        <v>1</v>
      </c>
      <c r="V525" s="39">
        <f t="shared" si="124"/>
        <v>1</v>
      </c>
      <c r="W525" s="39">
        <f t="shared" si="124"/>
        <v>0</v>
      </c>
      <c r="X525" s="39">
        <f t="shared" si="124"/>
        <v>1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 t="str">
        <f t="shared" si="95"/>
        <v>а</v>
      </c>
      <c r="CS525" s="39" t="str">
        <f t="shared" si="96"/>
        <v>ж</v>
      </c>
      <c r="CT525" s="39">
        <f t="shared" si="96"/>
        <v>5</v>
      </c>
    </row>
    <row r="526" spans="4:98" ht="15" hidden="1" customHeight="1" x14ac:dyDescent="0.2">
      <c r="D526" s="39">
        <f t="shared" si="97"/>
        <v>2</v>
      </c>
      <c r="F526" s="39">
        <f t="shared" si="98"/>
        <v>0</v>
      </c>
      <c r="G526" s="39">
        <f t="shared" ref="G526:Y526" si="126">G24</f>
        <v>1</v>
      </c>
      <c r="H526" s="39">
        <f t="shared" si="126"/>
        <v>1</v>
      </c>
      <c r="I526" s="39">
        <f t="shared" si="126"/>
        <v>2</v>
      </c>
      <c r="J526" s="39">
        <f t="shared" si="126"/>
        <v>1</v>
      </c>
      <c r="K526" s="39">
        <f t="shared" si="126"/>
        <v>1</v>
      </c>
      <c r="L526" s="39">
        <f t="shared" si="126"/>
        <v>1</v>
      </c>
      <c r="M526" s="39">
        <f t="shared" si="126"/>
        <v>1</v>
      </c>
      <c r="N526" s="39">
        <f t="shared" si="126"/>
        <v>1</v>
      </c>
      <c r="O526" s="39">
        <f t="shared" si="126"/>
        <v>1</v>
      </c>
      <c r="P526" s="39">
        <f t="shared" si="126"/>
        <v>1</v>
      </c>
      <c r="Q526" s="39">
        <f t="shared" si="126"/>
        <v>1</v>
      </c>
      <c r="R526" s="39">
        <f t="shared" si="126"/>
        <v>2</v>
      </c>
      <c r="S526" s="39">
        <f t="shared" si="126"/>
        <v>0</v>
      </c>
      <c r="T526" s="39">
        <f t="shared" si="126"/>
        <v>1</v>
      </c>
      <c r="U526" s="39">
        <f t="shared" si="126"/>
        <v>1</v>
      </c>
      <c r="V526" s="39">
        <f t="shared" si="126"/>
        <v>1</v>
      </c>
      <c r="W526" s="39">
        <f t="shared" si="126"/>
        <v>2</v>
      </c>
      <c r="X526" s="39">
        <f t="shared" si="126"/>
        <v>1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 t="str">
        <f t="shared" si="95"/>
        <v>а</v>
      </c>
      <c r="CS526" s="39" t="str">
        <f t="shared" si="96"/>
        <v>ж</v>
      </c>
      <c r="CT526" s="39">
        <f t="shared" si="96"/>
        <v>5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0C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topLeftCell="A16" workbookViewId="0"/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250</v>
      </c>
      <c r="H1" s="149" t="s">
        <v>307</v>
      </c>
      <c r="I1" s="149" t="s">
        <v>308</v>
      </c>
      <c r="J1" s="149" t="s">
        <v>309</v>
      </c>
      <c r="K1" s="149" t="s">
        <v>310</v>
      </c>
      <c r="T1" s="149" t="s">
        <v>249</v>
      </c>
    </row>
    <row r="2" spans="1:20" ht="45" x14ac:dyDescent="0.25">
      <c r="A2" s="157" t="s">
        <v>307</v>
      </c>
      <c r="B2" s="158" t="s">
        <v>308</v>
      </c>
      <c r="C2" s="159" t="s">
        <v>309</v>
      </c>
      <c r="H2" s="149" t="s">
        <v>311</v>
      </c>
      <c r="I2" s="149" t="s">
        <v>312</v>
      </c>
      <c r="J2" s="149" t="s">
        <v>313</v>
      </c>
      <c r="K2" s="149" t="s">
        <v>314</v>
      </c>
    </row>
    <row r="3" spans="1:20" ht="30" x14ac:dyDescent="0.25">
      <c r="A3" s="160" t="s">
        <v>311</v>
      </c>
      <c r="B3" s="161" t="s">
        <v>312</v>
      </c>
      <c r="C3" s="162" t="s">
        <v>313</v>
      </c>
      <c r="H3" s="149" t="s">
        <v>315</v>
      </c>
      <c r="I3" s="149" t="s">
        <v>316</v>
      </c>
      <c r="J3" s="149" t="s">
        <v>317</v>
      </c>
      <c r="K3" s="149" t="s">
        <v>318</v>
      </c>
    </row>
    <row r="4" spans="1:20" ht="30" x14ac:dyDescent="0.25">
      <c r="A4" s="160" t="s">
        <v>315</v>
      </c>
      <c r="B4" s="161" t="s">
        <v>316</v>
      </c>
      <c r="C4" s="162" t="s">
        <v>317</v>
      </c>
      <c r="H4" s="149" t="s">
        <v>319</v>
      </c>
      <c r="I4" s="149" t="s">
        <v>320</v>
      </c>
      <c r="J4" s="149" t="s">
        <v>321</v>
      </c>
      <c r="K4" s="149" t="s">
        <v>322</v>
      </c>
    </row>
    <row r="5" spans="1:20" ht="30" x14ac:dyDescent="0.25">
      <c r="A5" s="160" t="s">
        <v>319</v>
      </c>
      <c r="B5" s="161" t="s">
        <v>320</v>
      </c>
      <c r="C5" s="162" t="s">
        <v>321</v>
      </c>
      <c r="H5" s="149" t="s">
        <v>323</v>
      </c>
      <c r="I5" s="149" t="s">
        <v>324</v>
      </c>
      <c r="J5" s="149" t="s">
        <v>325</v>
      </c>
      <c r="K5" s="149" t="s">
        <v>326</v>
      </c>
    </row>
    <row r="6" spans="1:20" ht="30" x14ac:dyDescent="0.25">
      <c r="A6" s="160" t="s">
        <v>323</v>
      </c>
      <c r="B6" s="161" t="s">
        <v>324</v>
      </c>
      <c r="C6" s="162" t="s">
        <v>325</v>
      </c>
      <c r="H6" s="149" t="s">
        <v>327</v>
      </c>
      <c r="I6" s="149" t="s">
        <v>328</v>
      </c>
      <c r="J6" s="149" t="s">
        <v>329</v>
      </c>
      <c r="K6" s="149" t="s">
        <v>330</v>
      </c>
    </row>
    <row r="7" spans="1:20" ht="45" x14ac:dyDescent="0.25">
      <c r="A7" s="160" t="s">
        <v>327</v>
      </c>
      <c r="B7" s="161" t="s">
        <v>328</v>
      </c>
      <c r="C7" s="162" t="s">
        <v>329</v>
      </c>
      <c r="H7" s="149" t="s">
        <v>331</v>
      </c>
      <c r="I7" s="149" t="s">
        <v>332</v>
      </c>
      <c r="J7" s="149" t="s">
        <v>333</v>
      </c>
      <c r="K7" s="149" t="s">
        <v>334</v>
      </c>
    </row>
    <row r="8" spans="1:20" ht="30" x14ac:dyDescent="0.25">
      <c r="A8" s="160" t="s">
        <v>331</v>
      </c>
      <c r="B8" s="161" t="s">
        <v>332</v>
      </c>
      <c r="C8" s="162" t="s">
        <v>333</v>
      </c>
      <c r="H8" s="149" t="s">
        <v>335</v>
      </c>
      <c r="I8" s="149" t="s">
        <v>336</v>
      </c>
      <c r="J8" s="149" t="s">
        <v>337</v>
      </c>
      <c r="K8" s="149" t="s">
        <v>338</v>
      </c>
    </row>
    <row r="9" spans="1:20" ht="30" x14ac:dyDescent="0.25">
      <c r="A9" s="160" t="s">
        <v>335</v>
      </c>
      <c r="B9" s="161" t="s">
        <v>336</v>
      </c>
      <c r="C9" s="162" t="s">
        <v>337</v>
      </c>
      <c r="H9" s="149" t="s">
        <v>339</v>
      </c>
      <c r="I9" s="149" t="s">
        <v>340</v>
      </c>
      <c r="J9" s="149" t="s">
        <v>341</v>
      </c>
      <c r="K9" s="149" t="s">
        <v>342</v>
      </c>
    </row>
    <row r="10" spans="1:20" ht="30" x14ac:dyDescent="0.25">
      <c r="A10" s="160" t="s">
        <v>339</v>
      </c>
      <c r="B10" s="161" t="s">
        <v>340</v>
      </c>
      <c r="C10" s="162" t="s">
        <v>341</v>
      </c>
      <c r="H10" s="149" t="s">
        <v>343</v>
      </c>
      <c r="I10" s="149">
        <v>2089</v>
      </c>
      <c r="J10" s="149" t="s">
        <v>344</v>
      </c>
      <c r="K10" s="149" t="s">
        <v>345</v>
      </c>
    </row>
    <row r="11" spans="1:20" ht="30.75" thickBot="1" x14ac:dyDescent="0.3">
      <c r="A11" s="163" t="s">
        <v>343</v>
      </c>
      <c r="B11" s="164">
        <v>2089</v>
      </c>
      <c r="C11" s="165" t="s">
        <v>344</v>
      </c>
      <c r="H11" s="149" t="s">
        <v>346</v>
      </c>
      <c r="I11" s="149">
        <v>2093</v>
      </c>
      <c r="J11" s="149" t="s">
        <v>347</v>
      </c>
      <c r="K11" s="149" t="s">
        <v>348</v>
      </c>
    </row>
    <row r="12" spans="1:20" ht="15.75" thickBot="1" x14ac:dyDescent="0.3">
      <c r="C12" s="151" t="s">
        <v>249</v>
      </c>
      <c r="H12" s="149" t="s">
        <v>349</v>
      </c>
      <c r="I12" s="149">
        <v>2094</v>
      </c>
      <c r="J12" s="149" t="s">
        <v>350</v>
      </c>
      <c r="K12" s="149" t="s">
        <v>351</v>
      </c>
    </row>
    <row r="13" spans="1:20" ht="30" x14ac:dyDescent="0.25">
      <c r="A13" s="157" t="s">
        <v>346</v>
      </c>
      <c r="B13" s="158">
        <v>2093</v>
      </c>
      <c r="C13" s="159" t="s">
        <v>347</v>
      </c>
      <c r="H13" s="149" t="s">
        <v>352</v>
      </c>
      <c r="I13" s="149">
        <v>2445</v>
      </c>
      <c r="J13" s="149" t="s">
        <v>353</v>
      </c>
      <c r="K13" s="149" t="s">
        <v>354</v>
      </c>
    </row>
    <row r="14" spans="1:20" ht="30" x14ac:dyDescent="0.25">
      <c r="A14" s="160" t="s">
        <v>349</v>
      </c>
      <c r="B14" s="161">
        <v>2094</v>
      </c>
      <c r="C14" s="162" t="s">
        <v>350</v>
      </c>
      <c r="H14" s="149" t="s">
        <v>355</v>
      </c>
      <c r="I14" s="149">
        <v>2448</v>
      </c>
      <c r="J14" s="149" t="s">
        <v>356</v>
      </c>
      <c r="K14" s="149" t="s">
        <v>357</v>
      </c>
    </row>
    <row r="15" spans="1:20" ht="30" x14ac:dyDescent="0.25">
      <c r="A15" s="160" t="s">
        <v>352</v>
      </c>
      <c r="B15" s="161">
        <v>2445</v>
      </c>
      <c r="C15" s="162" t="s">
        <v>353</v>
      </c>
      <c r="H15" s="149" t="s">
        <v>358</v>
      </c>
      <c r="I15" s="149">
        <v>2451</v>
      </c>
      <c r="J15" s="149" t="s">
        <v>359</v>
      </c>
      <c r="K15" s="149" t="s">
        <v>360</v>
      </c>
    </row>
    <row r="16" spans="1:20" ht="30" x14ac:dyDescent="0.25">
      <c r="A16" s="160" t="s">
        <v>355</v>
      </c>
      <c r="B16" s="161">
        <v>2448</v>
      </c>
      <c r="C16" s="162" t="s">
        <v>356</v>
      </c>
      <c r="H16" s="149" t="s">
        <v>361</v>
      </c>
      <c r="J16" s="149" t="s">
        <v>362</v>
      </c>
      <c r="K16" s="149" t="s">
        <v>363</v>
      </c>
    </row>
    <row r="17" spans="1:3" x14ac:dyDescent="0.25">
      <c r="A17" s="160" t="s">
        <v>358</v>
      </c>
      <c r="B17" s="161">
        <v>2451</v>
      </c>
      <c r="C17" s="162" t="s">
        <v>359</v>
      </c>
    </row>
    <row r="18" spans="1:3" ht="15.75" thickBot="1" x14ac:dyDescent="0.3">
      <c r="A18" s="163" t="s">
        <v>361</v>
      </c>
      <c r="B18" s="164"/>
      <c r="C18" s="165" t="s">
        <v>362</v>
      </c>
    </row>
    <row r="19" spans="1:3" x14ac:dyDescent="0.25"/>
    <row r="20" spans="1:3" x14ac:dyDescent="0.25"/>
    <row r="21" spans="1:3" x14ac:dyDescent="0.25"/>
    <row r="22" spans="1:3" x14ac:dyDescent="0.25"/>
    <row r="23" spans="1:3" x14ac:dyDescent="0.25"/>
    <row r="24" spans="1:3" x14ac:dyDescent="0.25"/>
    <row r="25" spans="1:3" x14ac:dyDescent="0.25"/>
    <row r="26" spans="1:3" x14ac:dyDescent="0.25"/>
    <row r="27" spans="1:3" x14ac:dyDescent="0.25"/>
    <row r="28" spans="1:3" x14ac:dyDescent="0.25"/>
    <row r="29" spans="1:3" x14ac:dyDescent="0.25"/>
    <row r="30" spans="1:3" x14ac:dyDescent="0.25"/>
    <row r="31" spans="1:3" x14ac:dyDescent="0.25"/>
    <row r="32" spans="1:3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0C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L1" workbookViewId="0">
      <selection activeCell="E1" sqref="E1"/>
    </sheetView>
  </sheetViews>
  <sheetFormatPr defaultColWidth="4.140625" defaultRowHeight="12.75" x14ac:dyDescent="0.2"/>
  <cols>
    <col min="1" max="1" width="5.2851562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1" width="5.7109375" style="112" customWidth="1"/>
    <col min="22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110802032020</v>
      </c>
      <c r="B1" s="17" t="str">
        <f>IF(Протокол!A3=1,LOWER(Протокол!D3),служ!A57)</f>
        <v>sch863226</v>
      </c>
      <c r="C1" s="17" t="str">
        <f>IF(Протокол!A3=1,LOWER(Протокол!D3),"")</f>
        <v>sch863226</v>
      </c>
      <c r="M1" s="17">
        <f>LEN(A1)+LEN(B1)+LEN(C1)</f>
        <v>30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270</v>
      </c>
      <c r="GG1" s="42">
        <f ca="1">NOW()</f>
        <v>44867.636864120374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 или 6 раздел инструкции.", "Заполнение отчета не закончено. Продолжите работу!")</f>
        <v>Отчет готов к сохранению и отправке. Выполните 5 или 6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163</v>
      </c>
      <c r="D3" s="184" t="str">
        <f>служ!B10&amp;"  "&amp;служ!B11</f>
        <v>Проверочная работа по географии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</v>
      </c>
      <c r="T5" s="119" t="str">
        <f>служ!I36</f>
        <v>17К1</v>
      </c>
      <c r="U5" s="119" t="str">
        <f>служ!J36</f>
        <v>17К2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214</v>
      </c>
      <c r="AS5" s="119" t="str">
        <f>Протокол!D9</f>
        <v>Вариант</v>
      </c>
      <c r="AT5" s="119"/>
      <c r="AU5" s="119" t="s">
        <v>198</v>
      </c>
      <c r="AV5" s="119" t="s">
        <v>184</v>
      </c>
      <c r="AW5" s="119" t="s">
        <v>246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1001</v>
      </c>
      <c r="D6" s="118">
        <f>IF(Протокол!G10="","",Протокол!G10)</f>
        <v>1</v>
      </c>
      <c r="E6" s="118">
        <f>IF(Протокол!H10="","",Протокол!H10)</f>
        <v>1</v>
      </c>
      <c r="F6" s="118">
        <f>IF(Протокол!I10="","",Протокол!I10)</f>
        <v>2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1</v>
      </c>
      <c r="K6" s="118">
        <f>IF(Протокол!N10="","",Протокол!N10)</f>
        <v>1</v>
      </c>
      <c r="L6" s="118">
        <f>IF(Протокол!O10="","",Протокол!O10)</f>
        <v>1</v>
      </c>
      <c r="M6" s="118">
        <f>IF(Протокол!P10="","",Протокол!P10)</f>
        <v>1</v>
      </c>
      <c r="N6" s="118">
        <f>IF(Протокол!Q10="","",Протокол!Q10)</f>
        <v>1</v>
      </c>
      <c r="O6" s="118">
        <f>IF(Протокол!R10="","",Протокол!R10)</f>
        <v>2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1</v>
      </c>
      <c r="S6" s="118">
        <f>IF(Протокол!V10="","",Протокол!V10)</f>
        <v>1</v>
      </c>
      <c r="T6" s="118">
        <f>IF(Протокол!W10="","",Протокол!W10)</f>
        <v>0</v>
      </c>
      <c r="U6" s="118">
        <f>IF(Протокол!X10="","",Протокол!X10)</f>
        <v>1</v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19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а</v>
      </c>
      <c r="AV6" s="118" t="str">
        <f>IF(Протокол!CS10="","",Протокол!CS10)</f>
        <v>м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1002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2</v>
      </c>
      <c r="G7" s="118">
        <f>IF(Протокол!J11="","",Протокол!J11)</f>
        <v>1</v>
      </c>
      <c r="H7" s="118">
        <f>IF(Протокол!K11="","",Протокол!K11)</f>
        <v>1</v>
      </c>
      <c r="I7" s="118">
        <f>IF(Протокол!L11="","",Протокол!L11)</f>
        <v>1</v>
      </c>
      <c r="J7" s="118">
        <f>IF(Протокол!M11="","",Протокол!M11)</f>
        <v>1</v>
      </c>
      <c r="K7" s="118">
        <f>IF(Протокол!N11="","",Протокол!N11)</f>
        <v>1</v>
      </c>
      <c r="L7" s="118">
        <f>IF(Протокол!O11="","",Протокол!O11)</f>
        <v>1</v>
      </c>
      <c r="M7" s="118">
        <f>IF(Протокол!P11="","",Протокол!P11)</f>
        <v>1</v>
      </c>
      <c r="N7" s="118">
        <f>IF(Протокол!Q11="","",Протокол!Q11)</f>
        <v>1</v>
      </c>
      <c r="O7" s="118">
        <f>IF(Протокол!R11="","",Протокол!R11)</f>
        <v>2</v>
      </c>
      <c r="P7" s="118">
        <f>IF(Протокол!S11="","",Протокол!S11)</f>
        <v>1</v>
      </c>
      <c r="Q7" s="118">
        <f>IF(Протокол!T11="","",Протокол!T11)</f>
        <v>1</v>
      </c>
      <c r="R7" s="118">
        <f>IF(Протокол!U11="","",Протокол!U11)</f>
        <v>1</v>
      </c>
      <c r="S7" s="118">
        <f>IF(Протокол!V11="","",Протокол!V11)</f>
        <v>1</v>
      </c>
      <c r="T7" s="118">
        <f>IF(Протокол!W11="","",Протокол!W11)</f>
        <v>2</v>
      </c>
      <c r="U7" s="118">
        <f>IF(Протокол!X11="","",Протокол!X11)</f>
        <v>1</v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21</v>
      </c>
      <c r="AS7" s="116">
        <f>IF(Протокол!D11="","",Протокол!D11)</f>
        <v>1</v>
      </c>
      <c r="AT7" s="116" t="str">
        <f>IF(Протокол!F11="","",Протокол!F11)</f>
        <v/>
      </c>
      <c r="AU7" s="118" t="str">
        <f>IF(Протокол!CR11="","",Протокол!CR11)</f>
        <v>а</v>
      </c>
      <c r="AV7" s="118" t="str">
        <f>IF(Протокол!CS11="","",Протокол!CS11)</f>
        <v>ж</v>
      </c>
      <c r="AW7" s="118">
        <f>IF(Протокол!CT11="","",Протокол!CT11)</f>
        <v>5</v>
      </c>
      <c r="AX7" s="118"/>
    </row>
    <row r="8" spans="1:255" s="116" customFormat="1" x14ac:dyDescent="0.2">
      <c r="A8" s="116">
        <f t="shared" si="0"/>
        <v>1</v>
      </c>
      <c r="B8" s="117">
        <f>IF(Протокол!B12="","",Протокол!B12)</f>
        <v>3</v>
      </c>
      <c r="C8" s="117">
        <f>IF(AND(Протокол!F12="",Протокол!D12=""),"",Протокол!C12)</f>
        <v>1003</v>
      </c>
      <c r="D8" s="118">
        <f>IF(Протокол!G12="","",Протокол!G12)</f>
        <v>1</v>
      </c>
      <c r="E8" s="118">
        <f>IF(Протокол!H12="","",Протокол!H12)</f>
        <v>1</v>
      </c>
      <c r="F8" s="118">
        <f>IF(Протокол!I12="","",Протокол!I12)</f>
        <v>2</v>
      </c>
      <c r="G8" s="118">
        <f>IF(Протокол!J12="","",Протокол!J12)</f>
        <v>1</v>
      </c>
      <c r="H8" s="118">
        <f>IF(Протокол!K12="","",Протокол!K12)</f>
        <v>1</v>
      </c>
      <c r="I8" s="118">
        <f>IF(Протокол!L12="","",Протокол!L12)</f>
        <v>1</v>
      </c>
      <c r="J8" s="118">
        <f>IF(Протокол!M12="","",Протокол!M12)</f>
        <v>1</v>
      </c>
      <c r="K8" s="118">
        <f>IF(Протокол!N12="","",Протокол!N12)</f>
        <v>1</v>
      </c>
      <c r="L8" s="118">
        <f>IF(Протокол!O12="","",Протокол!O12)</f>
        <v>1</v>
      </c>
      <c r="M8" s="118">
        <f>IF(Протокол!P12="","",Протокол!P12)</f>
        <v>1</v>
      </c>
      <c r="N8" s="118">
        <f>IF(Протокол!Q12="","",Протокол!Q12)</f>
        <v>1</v>
      </c>
      <c r="O8" s="118">
        <f>IF(Протокол!R12="","",Протокол!R12)</f>
        <v>2</v>
      </c>
      <c r="P8" s="118">
        <f>IF(Протокол!S12="","",Протокол!S12)</f>
        <v>1</v>
      </c>
      <c r="Q8" s="118">
        <f>IF(Протокол!T12="","",Протокол!T12)</f>
        <v>1</v>
      </c>
      <c r="R8" s="118">
        <f>IF(Протокол!U12="","",Протокол!U12)</f>
        <v>1</v>
      </c>
      <c r="S8" s="118">
        <f>IF(Протокол!V12="","",Протокол!V12)</f>
        <v>1</v>
      </c>
      <c r="T8" s="118">
        <f>IF(Протокол!W12="","",Протокол!W12)</f>
        <v>2</v>
      </c>
      <c r="U8" s="118">
        <f>IF(Протокол!X12="","",Протокол!X12)</f>
        <v>1</v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>
        <f>IF(AND(LEN(C8)&gt;0,AS8&gt;0),Протокол!CU12,"")</f>
        <v>21</v>
      </c>
      <c r="AS8" s="116">
        <f>IF(Протокол!D12="","",Протокол!D12)</f>
        <v>2</v>
      </c>
      <c r="AT8" s="116" t="str">
        <f>IF(Протокол!F12="","",Протокол!F12)</f>
        <v/>
      </c>
      <c r="AU8" s="118" t="str">
        <f>IF(Протокол!CR12="","",Протокол!CR12)</f>
        <v>а</v>
      </c>
      <c r="AV8" s="118" t="str">
        <f>IF(Протокол!CS12="","",Протокол!CS12)</f>
        <v>ж</v>
      </c>
      <c r="AW8" s="118">
        <f>IF(Протокол!CT12="","",Протокол!CT12)</f>
        <v>4</v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1</v>
      </c>
      <c r="B10" s="117">
        <f>IF(Протокол!B14="","",Протокол!B14)</f>
        <v>5</v>
      </c>
      <c r="C10" s="117">
        <f>IF(AND(Протокол!F14="",Протокол!D14=""),"",Протокол!C14)</f>
        <v>1005</v>
      </c>
      <c r="D10" s="118">
        <f>IF(Протокол!G14="","",Протокол!G14)</f>
        <v>1</v>
      </c>
      <c r="E10" s="118">
        <f>IF(Протокол!H14="","",Протокол!H14)</f>
        <v>1</v>
      </c>
      <c r="F10" s="118">
        <f>IF(Протокол!I14="","",Протокол!I14)</f>
        <v>2</v>
      </c>
      <c r="G10" s="118">
        <f>IF(Протокол!J14="","",Протокол!J14)</f>
        <v>1</v>
      </c>
      <c r="H10" s="118">
        <f>IF(Протокол!K14="","",Протокол!K14)</f>
        <v>1</v>
      </c>
      <c r="I10" s="118">
        <f>IF(Протокол!L14="","",Протокол!L14)</f>
        <v>1</v>
      </c>
      <c r="J10" s="118">
        <f>IF(Протокол!M14="","",Протокол!M14)</f>
        <v>1</v>
      </c>
      <c r="K10" s="118">
        <f>IF(Протокол!N14="","",Протокол!N14)</f>
        <v>1</v>
      </c>
      <c r="L10" s="118">
        <f>IF(Протокол!O14="","",Протокол!O14)</f>
        <v>1</v>
      </c>
      <c r="M10" s="118">
        <f>IF(Протокол!P14="","",Протокол!P14)</f>
        <v>1</v>
      </c>
      <c r="N10" s="118">
        <f>IF(Протокол!Q14="","",Протокол!Q14)</f>
        <v>1</v>
      </c>
      <c r="O10" s="118">
        <f>IF(Протокол!R14="","",Протокол!R14)</f>
        <v>2</v>
      </c>
      <c r="P10" s="118">
        <f>IF(Протокол!S14="","",Протокол!S14)</f>
        <v>1</v>
      </c>
      <c r="Q10" s="118">
        <f>IF(Протокол!T14="","",Протокол!T14)</f>
        <v>1</v>
      </c>
      <c r="R10" s="118">
        <f>IF(Протокол!U14="","",Протокол!U14)</f>
        <v>1</v>
      </c>
      <c r="S10" s="118">
        <f>IF(Протокол!V14="","",Протокол!V14)</f>
        <v>0</v>
      </c>
      <c r="T10" s="118">
        <f>IF(Протокол!W14="","",Протокол!W14)</f>
        <v>0</v>
      </c>
      <c r="U10" s="118">
        <f>IF(Протокол!X14="","",Протокол!X14)</f>
        <v>0</v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>
        <f>IF(AND(LEN(C10)&gt;0,AS10&gt;0),Протокол!CU14,"")</f>
        <v>17</v>
      </c>
      <c r="AS10" s="116">
        <f>IF(Протокол!D14="","",Протокол!D14)</f>
        <v>2</v>
      </c>
      <c r="AT10" s="116" t="str">
        <f>IF(Протокол!F14="","",Протокол!F14)</f>
        <v/>
      </c>
      <c r="AU10" s="118" t="str">
        <f>IF(Протокол!CR14="","",Протокол!CR14)</f>
        <v>а</v>
      </c>
      <c r="AV10" s="118" t="str">
        <f>IF(Протокол!CS14="","",Протокол!CS14)</f>
        <v>м</v>
      </c>
      <c r="AW10" s="118">
        <f>IF(Протокол!CT14="","",Протокол!CT14)</f>
        <v>4</v>
      </c>
      <c r="AX10" s="118"/>
    </row>
    <row r="11" spans="1:255" s="116" customFormat="1" x14ac:dyDescent="0.2">
      <c r="A11" s="116">
        <f t="shared" si="0"/>
        <v>1</v>
      </c>
      <c r="B11" s="117">
        <f>IF(Протокол!B15="","",Протокол!B15)</f>
        <v>6</v>
      </c>
      <c r="C11" s="117">
        <f>IF(AND(Протокол!F15="",Протокол!D15=""),"",Протокол!C15)</f>
        <v>1006</v>
      </c>
      <c r="D11" s="118">
        <f>IF(Протокол!G15="","",Протокол!G15)</f>
        <v>1</v>
      </c>
      <c r="E11" s="118">
        <f>IF(Протокол!H15="","",Протокол!H15)</f>
        <v>1</v>
      </c>
      <c r="F11" s="118">
        <f>IF(Протокол!I15="","",Протокол!I15)</f>
        <v>2</v>
      </c>
      <c r="G11" s="118">
        <f>IF(Протокол!J15="","",Протокол!J15)</f>
        <v>1</v>
      </c>
      <c r="H11" s="118">
        <f>IF(Протокол!K15="","",Протокол!K15)</f>
        <v>1</v>
      </c>
      <c r="I11" s="118">
        <f>IF(Протокол!L15="","",Протокол!L15)</f>
        <v>1</v>
      </c>
      <c r="J11" s="118">
        <f>IF(Протокол!M15="","",Протокол!M15)</f>
        <v>1</v>
      </c>
      <c r="K11" s="118">
        <f>IF(Протокол!N15="","",Протокол!N15)</f>
        <v>1</v>
      </c>
      <c r="L11" s="118">
        <f>IF(Протокол!O15="","",Протокол!O15)</f>
        <v>0</v>
      </c>
      <c r="M11" s="118">
        <f>IF(Протокол!P15="","",Протокол!P15)</f>
        <v>1</v>
      </c>
      <c r="N11" s="118">
        <f>IF(Протокол!Q15="","",Протокол!Q15)</f>
        <v>1</v>
      </c>
      <c r="O11" s="118">
        <f>IF(Протокол!R15="","",Протокол!R15)</f>
        <v>2</v>
      </c>
      <c r="P11" s="118">
        <f>IF(Протокол!S15="","",Протокол!S15)</f>
        <v>1</v>
      </c>
      <c r="Q11" s="118">
        <f>IF(Протокол!T15="","",Протокол!T15)</f>
        <v>1</v>
      </c>
      <c r="R11" s="118">
        <f>IF(Протокол!U15="","",Протокол!U15)</f>
        <v>1</v>
      </c>
      <c r="S11" s="118">
        <f>IF(Протокол!V15="","",Протокол!V15)</f>
        <v>0</v>
      </c>
      <c r="T11" s="118">
        <f>IF(Протокол!W15="","",Протокол!W15)</f>
        <v>0</v>
      </c>
      <c r="U11" s="118">
        <f>IF(Протокол!X15="","",Протокол!X15)</f>
        <v>0</v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>
        <f>IF(AND(LEN(C11)&gt;0,AS11&gt;0),Протокол!CU15,"")</f>
        <v>16</v>
      </c>
      <c r="AS11" s="116">
        <f>IF(Протокол!D15="","",Протокол!D15)</f>
        <v>1</v>
      </c>
      <c r="AT11" s="116" t="str">
        <f>IF(Протокол!F15="","",Протокол!F15)</f>
        <v/>
      </c>
      <c r="AU11" s="118" t="str">
        <f>IF(Протокол!CR15="","",Протокол!CR15)</f>
        <v>а</v>
      </c>
      <c r="AV11" s="118" t="str">
        <f>IF(Протокол!CS15="","",Протокол!CS15)</f>
        <v>м</v>
      </c>
      <c r="AW11" s="118">
        <f>IF(Протокол!CT15="","",Протокол!CT15)</f>
        <v>4</v>
      </c>
      <c r="AX11" s="118"/>
    </row>
    <row r="12" spans="1:255" s="116" customFormat="1" x14ac:dyDescent="0.2">
      <c r="A12" s="116">
        <f t="shared" si="0"/>
        <v>1</v>
      </c>
      <c r="B12" s="117">
        <f>IF(Протокол!B16="","",Протокол!B16)</f>
        <v>7</v>
      </c>
      <c r="C12" s="117">
        <f>IF(AND(Протокол!F16="",Протокол!D16=""),"",Протокол!C16)</f>
        <v>1007</v>
      </c>
      <c r="D12" s="118">
        <f>IF(Протокол!G16="","",Протокол!G16)</f>
        <v>1</v>
      </c>
      <c r="E12" s="118">
        <f>IF(Протокол!H16="","",Протокол!H16)</f>
        <v>1</v>
      </c>
      <c r="F12" s="118">
        <f>IF(Протокол!I16="","",Протокол!I16)</f>
        <v>2</v>
      </c>
      <c r="G12" s="118">
        <f>IF(Протокол!J16="","",Протокол!J16)</f>
        <v>1</v>
      </c>
      <c r="H12" s="118">
        <f>IF(Протокол!K16="","",Протокол!K16)</f>
        <v>1</v>
      </c>
      <c r="I12" s="118">
        <f>IF(Протокол!L16="","",Протокол!L16)</f>
        <v>1</v>
      </c>
      <c r="J12" s="118">
        <f>IF(Протокол!M16="","",Протокол!M16)</f>
        <v>1</v>
      </c>
      <c r="K12" s="118">
        <f>IF(Протокол!N16="","",Протокол!N16)</f>
        <v>1</v>
      </c>
      <c r="L12" s="118">
        <f>IF(Протокол!O16="","",Протокол!O16)</f>
        <v>1</v>
      </c>
      <c r="M12" s="118">
        <f>IF(Протокол!P16="","",Протокол!P16)</f>
        <v>1</v>
      </c>
      <c r="N12" s="118">
        <f>IF(Протокол!Q16="","",Протокол!Q16)</f>
        <v>1</v>
      </c>
      <c r="O12" s="118">
        <f>IF(Протокол!R16="","",Протокол!R16)</f>
        <v>2</v>
      </c>
      <c r="P12" s="118">
        <f>IF(Протокол!S16="","",Протокол!S16)</f>
        <v>1</v>
      </c>
      <c r="Q12" s="118">
        <f>IF(Протокол!T16="","",Протокол!T16)</f>
        <v>1</v>
      </c>
      <c r="R12" s="118">
        <f>IF(Протокол!U16="","",Протокол!U16)</f>
        <v>1</v>
      </c>
      <c r="S12" s="118">
        <f>IF(Протокол!V16="","",Протокол!V16)</f>
        <v>1</v>
      </c>
      <c r="T12" s="118">
        <f>IF(Протокол!W16="","",Протокол!W16)</f>
        <v>0</v>
      </c>
      <c r="U12" s="118">
        <f>IF(Протокол!X16="","",Протокол!X16)</f>
        <v>1</v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>
        <f>IF(AND(LEN(C12)&gt;0,AS12&gt;0),Протокол!CU16,"")</f>
        <v>19</v>
      </c>
      <c r="AS12" s="116">
        <f>IF(Протокол!D16="","",Протокол!D16)</f>
        <v>2</v>
      </c>
      <c r="AT12" s="116" t="str">
        <f>IF(Протокол!F16="","",Протокол!F16)</f>
        <v/>
      </c>
      <c r="AU12" s="118" t="str">
        <f>IF(Протокол!CR16="","",Протокол!CR16)</f>
        <v>а</v>
      </c>
      <c r="AV12" s="118" t="str">
        <f>IF(Протокол!CS16="","",Протокол!CS16)</f>
        <v>м</v>
      </c>
      <c r="AW12" s="118">
        <f>IF(Протокол!CT16="","",Протокол!CT16)</f>
        <v>4</v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1</v>
      </c>
      <c r="B14" s="117">
        <f>IF(Протокол!B18="","",Протокол!B18)</f>
        <v>9</v>
      </c>
      <c r="C14" s="117">
        <f>IF(AND(Протокол!F18="",Протокол!D18=""),"",Протокол!C18)</f>
        <v>1009</v>
      </c>
      <c r="D14" s="118">
        <f>IF(Протокол!G18="","",Протокол!G18)</f>
        <v>1</v>
      </c>
      <c r="E14" s="118">
        <f>IF(Протокол!H18="","",Протокол!H18)</f>
        <v>1</v>
      </c>
      <c r="F14" s="118">
        <f>IF(Протокол!I18="","",Протокол!I18)</f>
        <v>2</v>
      </c>
      <c r="G14" s="118">
        <f>IF(Протокол!J18="","",Протокол!J18)</f>
        <v>1</v>
      </c>
      <c r="H14" s="118">
        <f>IF(Протокол!K18="","",Протокол!K18)</f>
        <v>1</v>
      </c>
      <c r="I14" s="118">
        <f>IF(Протокол!L18="","",Протокол!L18)</f>
        <v>1</v>
      </c>
      <c r="J14" s="118">
        <f>IF(Протокол!M18="","",Протокол!M18)</f>
        <v>1</v>
      </c>
      <c r="K14" s="118">
        <f>IF(Протокол!N18="","",Протокол!N18)</f>
        <v>1</v>
      </c>
      <c r="L14" s="118">
        <f>IF(Протокол!O18="","",Протокол!O18)</f>
        <v>1</v>
      </c>
      <c r="M14" s="118">
        <f>IF(Протокол!P18="","",Протокол!P18)</f>
        <v>1</v>
      </c>
      <c r="N14" s="118">
        <f>IF(Протокол!Q18="","",Протокол!Q18)</f>
        <v>1</v>
      </c>
      <c r="O14" s="118">
        <f>IF(Протокол!R18="","",Протокол!R18)</f>
        <v>2</v>
      </c>
      <c r="P14" s="118">
        <f>IF(Протокол!S18="","",Протокол!S18)</f>
        <v>1</v>
      </c>
      <c r="Q14" s="118">
        <f>IF(Протокол!T18="","",Протокол!T18)</f>
        <v>1</v>
      </c>
      <c r="R14" s="118">
        <f>IF(Протокол!U18="","",Протокол!U18)</f>
        <v>1</v>
      </c>
      <c r="S14" s="118">
        <f>IF(Протокол!V18="","",Протокол!V18)</f>
        <v>1</v>
      </c>
      <c r="T14" s="118">
        <f>IF(Протокол!W18="","",Протокол!W18)</f>
        <v>2</v>
      </c>
      <c r="U14" s="118">
        <f>IF(Протокол!X18="","",Протокол!X18)</f>
        <v>1</v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>
        <f>IF(AND(LEN(C14)&gt;0,AS14&gt;0),Протокол!CU18,"")</f>
        <v>21</v>
      </c>
      <c r="AS14" s="116">
        <f>IF(Протокол!D18="","",Протокол!D18)</f>
        <v>1</v>
      </c>
      <c r="AT14" s="116" t="str">
        <f>IF(Протокол!F18="","",Протокол!F18)</f>
        <v/>
      </c>
      <c r="AU14" s="118" t="str">
        <f>IF(Протокол!CR18="","",Протокол!CR18)</f>
        <v>а</v>
      </c>
      <c r="AV14" s="118" t="str">
        <f>IF(Протокол!CS18="","",Протокол!CS18)</f>
        <v>ж</v>
      </c>
      <c r="AW14" s="118">
        <f>IF(Протокол!CT18="","",Протокол!CT18)</f>
        <v>5</v>
      </c>
      <c r="AX14" s="118"/>
    </row>
    <row r="15" spans="1:255" s="116" customFormat="1" x14ac:dyDescent="0.2">
      <c r="A15" s="116">
        <f t="shared" si="0"/>
        <v>1</v>
      </c>
      <c r="B15" s="117">
        <f>IF(Протокол!B19="","",Протокол!B19)</f>
        <v>10</v>
      </c>
      <c r="C15" s="117">
        <f>IF(AND(Протокол!F19="",Протокол!D19=""),"",Протокол!C19)</f>
        <v>1010</v>
      </c>
      <c r="D15" s="118">
        <f>IF(Протокол!G19="","",Протокол!G19)</f>
        <v>1</v>
      </c>
      <c r="E15" s="118">
        <f>IF(Протокол!H19="","",Протокол!H19)</f>
        <v>1</v>
      </c>
      <c r="F15" s="118">
        <f>IF(Протокол!I19="","",Протокол!I19)</f>
        <v>2</v>
      </c>
      <c r="G15" s="118">
        <f>IF(Протокол!J19="","",Протокол!J19)</f>
        <v>1</v>
      </c>
      <c r="H15" s="118">
        <f>IF(Протокол!K19="","",Протокол!K19)</f>
        <v>1</v>
      </c>
      <c r="I15" s="118">
        <f>IF(Протокол!L19="","",Протокол!L19)</f>
        <v>1</v>
      </c>
      <c r="J15" s="118">
        <f>IF(Протокол!M19="","",Протокол!M19)</f>
        <v>1</v>
      </c>
      <c r="K15" s="118">
        <f>IF(Протокол!N19="","",Протокол!N19)</f>
        <v>1</v>
      </c>
      <c r="L15" s="118">
        <f>IF(Протокол!O19="","",Протокол!O19)</f>
        <v>1</v>
      </c>
      <c r="M15" s="118">
        <f>IF(Протокол!P19="","",Протокол!P19)</f>
        <v>1</v>
      </c>
      <c r="N15" s="118">
        <f>IF(Протокол!Q19="","",Протокол!Q19)</f>
        <v>1</v>
      </c>
      <c r="O15" s="118">
        <f>IF(Протокол!R19="","",Протокол!R19)</f>
        <v>2</v>
      </c>
      <c r="P15" s="118">
        <f>IF(Протокол!S19="","",Протокол!S19)</f>
        <v>1</v>
      </c>
      <c r="Q15" s="118">
        <f>IF(Протокол!T19="","",Протокол!T19)</f>
        <v>1</v>
      </c>
      <c r="R15" s="118">
        <f>IF(Протокол!U19="","",Протокол!U19)</f>
        <v>1</v>
      </c>
      <c r="S15" s="118">
        <f>IF(Протокол!V19="","",Протокол!V19)</f>
        <v>0</v>
      </c>
      <c r="T15" s="118">
        <f>IF(Протокол!W19="","",Протокол!W19)</f>
        <v>0</v>
      </c>
      <c r="U15" s="118">
        <f>IF(Протокол!X19="","",Протокол!X19)</f>
        <v>0</v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>
        <f>IF(AND(LEN(C15)&gt;0,AS15&gt;0),Протокол!CU19,"")</f>
        <v>17</v>
      </c>
      <c r="AS15" s="116">
        <f>IF(Протокол!D19="","",Протокол!D19)</f>
        <v>1</v>
      </c>
      <c r="AT15" s="116" t="str">
        <f>IF(Протокол!F19="","",Протокол!F19)</f>
        <v/>
      </c>
      <c r="AU15" s="118" t="str">
        <f>IF(Протокол!CR19="","",Протокол!CR19)</f>
        <v>а</v>
      </c>
      <c r="AV15" s="118" t="str">
        <f>IF(Протокол!CS19="","",Протокол!CS19)</f>
        <v>ж</v>
      </c>
      <c r="AW15" s="118">
        <f>IF(Протокол!CT19="","",Протокол!CT19)</f>
        <v>4</v>
      </c>
      <c r="AX15" s="118"/>
    </row>
    <row r="16" spans="1:255" s="116" customFormat="1" x14ac:dyDescent="0.2">
      <c r="A16" s="116">
        <f t="shared" si="0"/>
        <v>1</v>
      </c>
      <c r="B16" s="117">
        <f>IF(Протокол!B20="","",Протокол!B20)</f>
        <v>11</v>
      </c>
      <c r="C16" s="117">
        <f>IF(AND(Протокол!F20="",Протокол!D20=""),"",Протокол!C20)</f>
        <v>1011</v>
      </c>
      <c r="D16" s="118">
        <f>IF(Протокол!G20="","",Протокол!G20)</f>
        <v>1</v>
      </c>
      <c r="E16" s="118">
        <f>IF(Протокол!H20="","",Протокол!H20)</f>
        <v>1</v>
      </c>
      <c r="F16" s="118">
        <f>IF(Протокол!I20="","",Протокол!I20)</f>
        <v>2</v>
      </c>
      <c r="G16" s="118">
        <f>IF(Протокол!J20="","",Протокол!J20)</f>
        <v>1</v>
      </c>
      <c r="H16" s="118">
        <f>IF(Протокол!K20="","",Протокол!K20)</f>
        <v>1</v>
      </c>
      <c r="I16" s="118">
        <f>IF(Протокол!L20="","",Протокол!L20)</f>
        <v>1</v>
      </c>
      <c r="J16" s="118">
        <f>IF(Протокол!M20="","",Протокол!M20)</f>
        <v>1</v>
      </c>
      <c r="K16" s="118">
        <f>IF(Протокол!N20="","",Протокол!N20)</f>
        <v>1</v>
      </c>
      <c r="L16" s="118">
        <f>IF(Протокол!O20="","",Протокол!O20)</f>
        <v>1</v>
      </c>
      <c r="M16" s="118">
        <f>IF(Протокол!P20="","",Протокол!P20)</f>
        <v>1</v>
      </c>
      <c r="N16" s="118">
        <f>IF(Протокол!Q20="","",Протокол!Q20)</f>
        <v>1</v>
      </c>
      <c r="O16" s="118">
        <f>IF(Протокол!R20="","",Протокол!R20)</f>
        <v>2</v>
      </c>
      <c r="P16" s="118">
        <f>IF(Протокол!S20="","",Протокол!S20)</f>
        <v>0</v>
      </c>
      <c r="Q16" s="118">
        <f>IF(Протокол!T20="","",Протокол!T20)</f>
        <v>0</v>
      </c>
      <c r="R16" s="118">
        <f>IF(Протокол!U20="","",Протокол!U20)</f>
        <v>0</v>
      </c>
      <c r="S16" s="118">
        <f>IF(Протокол!V20="","",Протокол!V20)</f>
        <v>1</v>
      </c>
      <c r="T16" s="118">
        <f>IF(Протокол!W20="","",Протокол!W20)</f>
        <v>0</v>
      </c>
      <c r="U16" s="118">
        <f>IF(Протокол!X20="","",Протокол!X20)</f>
        <v>1</v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>
        <f>IF(AND(LEN(C16)&gt;0,AS16&gt;0),Протокол!CU20,"")</f>
        <v>16</v>
      </c>
      <c r="AS16" s="116">
        <f>IF(Протокол!D20="","",Протокол!D20)</f>
        <v>2</v>
      </c>
      <c r="AT16" s="116" t="str">
        <f>IF(Протокол!F20="","",Протокол!F20)</f>
        <v/>
      </c>
      <c r="AU16" s="118" t="str">
        <f>IF(Протокол!CR20="","",Протокол!CR20)</f>
        <v>а</v>
      </c>
      <c r="AV16" s="118" t="str">
        <f>IF(Протокол!CS20="","",Протокол!CS20)</f>
        <v>м</v>
      </c>
      <c r="AW16" s="118">
        <f>IF(Протокол!CT20="","",Протокол!CT20)</f>
        <v>4</v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1</v>
      </c>
      <c r="B19" s="117">
        <f>IF(Протокол!B23="","",Протокол!B23)</f>
        <v>14</v>
      </c>
      <c r="C19" s="117">
        <f>IF(AND(Протокол!F23="",Протокол!D23=""),"",Протокол!C23)</f>
        <v>1014</v>
      </c>
      <c r="D19" s="118">
        <f>IF(Протокол!G23="","",Протокол!G23)</f>
        <v>1</v>
      </c>
      <c r="E19" s="118">
        <f>IF(Протокол!H23="","",Протокол!H23)</f>
        <v>1</v>
      </c>
      <c r="F19" s="118">
        <f>IF(Протокол!I23="","",Протокол!I23)</f>
        <v>2</v>
      </c>
      <c r="G19" s="118">
        <f>IF(Протокол!J23="","",Протокол!J23)</f>
        <v>1</v>
      </c>
      <c r="H19" s="118">
        <f>IF(Протокол!K23="","",Протокол!K23)</f>
        <v>1</v>
      </c>
      <c r="I19" s="118">
        <f>IF(Протокол!L23="","",Протокол!L23)</f>
        <v>1</v>
      </c>
      <c r="J19" s="118">
        <f>IF(Протокол!M23="","",Протокол!M23)</f>
        <v>1</v>
      </c>
      <c r="K19" s="118">
        <f>IF(Протокол!N23="","",Протокол!N23)</f>
        <v>1</v>
      </c>
      <c r="L19" s="118">
        <f>IF(Протокол!O23="","",Протокол!O23)</f>
        <v>1</v>
      </c>
      <c r="M19" s="118">
        <f>IF(Протокол!P23="","",Протокол!P23)</f>
        <v>1</v>
      </c>
      <c r="N19" s="118">
        <f>IF(Протокол!Q23="","",Протокол!Q23)</f>
        <v>1</v>
      </c>
      <c r="O19" s="118">
        <f>IF(Протокол!R23="","",Протокол!R23)</f>
        <v>2</v>
      </c>
      <c r="P19" s="118">
        <f>IF(Протокол!S23="","",Протокол!S23)</f>
        <v>1</v>
      </c>
      <c r="Q19" s="118">
        <f>IF(Протокол!T23="","",Протокол!T23)</f>
        <v>1</v>
      </c>
      <c r="R19" s="118">
        <f>IF(Протокол!U23="","",Протокол!U23)</f>
        <v>1</v>
      </c>
      <c r="S19" s="118">
        <f>IF(Протокол!V23="","",Протокол!V23)</f>
        <v>1</v>
      </c>
      <c r="T19" s="118">
        <f>IF(Протокол!W23="","",Протокол!W23)</f>
        <v>0</v>
      </c>
      <c r="U19" s="118">
        <f>IF(Протокол!X23="","",Протокол!X23)</f>
        <v>1</v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>
        <f>IF(AND(LEN(C19)&gt;0,AS19&gt;0),Протокол!CU23,"")</f>
        <v>19</v>
      </c>
      <c r="AS19" s="116">
        <f>IF(Протокол!D23="","",Протокол!D23)</f>
        <v>1</v>
      </c>
      <c r="AT19" s="116" t="str">
        <f>IF(Протокол!F23="","",Протокол!F23)</f>
        <v/>
      </c>
      <c r="AU19" s="118" t="str">
        <f>IF(Протокол!CR23="","",Протокол!CR23)</f>
        <v>а</v>
      </c>
      <c r="AV19" s="118" t="str">
        <f>IF(Протокол!CS23="","",Протокол!CS23)</f>
        <v>ж</v>
      </c>
      <c r="AW19" s="118">
        <f>IF(Протокол!CT23="","",Протокол!CT23)</f>
        <v>5</v>
      </c>
      <c r="AX19" s="118"/>
    </row>
    <row r="20" spans="1:50" s="116" customFormat="1" x14ac:dyDescent="0.2">
      <c r="A20" s="116">
        <f t="shared" si="0"/>
        <v>1</v>
      </c>
      <c r="B20" s="117">
        <f>IF(Протокол!B24="","",Протокол!B24)</f>
        <v>15</v>
      </c>
      <c r="C20" s="117">
        <f>IF(AND(Протокол!F24="",Протокол!D24=""),"",Протокол!C24)</f>
        <v>1015</v>
      </c>
      <c r="D20" s="118">
        <f>IF(Протокол!G24="","",Протокол!G24)</f>
        <v>1</v>
      </c>
      <c r="E20" s="118">
        <f>IF(Протокол!H24="","",Протокол!H24)</f>
        <v>1</v>
      </c>
      <c r="F20" s="118">
        <f>IF(Протокол!I24="","",Протокол!I24)</f>
        <v>2</v>
      </c>
      <c r="G20" s="118">
        <f>IF(Протокол!J24="","",Протокол!J24)</f>
        <v>1</v>
      </c>
      <c r="H20" s="118">
        <f>IF(Протокол!K24="","",Протокол!K24)</f>
        <v>1</v>
      </c>
      <c r="I20" s="118">
        <f>IF(Протокол!L24="","",Протокол!L24)</f>
        <v>1</v>
      </c>
      <c r="J20" s="118">
        <f>IF(Протокол!M24="","",Протокол!M24)</f>
        <v>1</v>
      </c>
      <c r="K20" s="118">
        <f>IF(Протокол!N24="","",Протокол!N24)</f>
        <v>1</v>
      </c>
      <c r="L20" s="118">
        <f>IF(Протокол!O24="","",Протокол!O24)</f>
        <v>1</v>
      </c>
      <c r="M20" s="118">
        <f>IF(Протокол!P24="","",Протокол!P24)</f>
        <v>1</v>
      </c>
      <c r="N20" s="118">
        <f>IF(Протокол!Q24="","",Протокол!Q24)</f>
        <v>1</v>
      </c>
      <c r="O20" s="118">
        <f>IF(Протокол!R24="","",Протокол!R24)</f>
        <v>2</v>
      </c>
      <c r="P20" s="118">
        <f>IF(Протокол!S24="","",Протокол!S24)</f>
        <v>0</v>
      </c>
      <c r="Q20" s="118">
        <f>IF(Протокол!T24="","",Протокол!T24)</f>
        <v>1</v>
      </c>
      <c r="R20" s="118">
        <f>IF(Протокол!U24="","",Протокол!U24)</f>
        <v>1</v>
      </c>
      <c r="S20" s="118">
        <f>IF(Протокол!V24="","",Протокол!V24)</f>
        <v>1</v>
      </c>
      <c r="T20" s="118">
        <f>IF(Протокол!W24="","",Протокол!W24)</f>
        <v>2</v>
      </c>
      <c r="U20" s="118">
        <f>IF(Протокол!X24="","",Протокол!X24)</f>
        <v>1</v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>
        <f>IF(AND(LEN(C20)&gt;0,AS20&gt;0),Протокол!CU24,"")</f>
        <v>20</v>
      </c>
      <c r="AS20" s="116">
        <f>IF(Протокол!D24="","",Протокол!D24)</f>
        <v>2</v>
      </c>
      <c r="AT20" s="116" t="str">
        <f>IF(Протокол!F24="","",Протокол!F24)</f>
        <v/>
      </c>
      <c r="AU20" s="118" t="str">
        <f>IF(Протокол!CR24="","",Протокол!CR24)</f>
        <v>а</v>
      </c>
      <c r="AV20" s="118" t="str">
        <f>IF(Протокол!CS24="","",Протокол!CS24)</f>
        <v>ж</v>
      </c>
      <c r="AW20" s="118">
        <f>IF(Протокол!CT24="","",Протокол!CT24)</f>
        <v>5</v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245</v>
      </c>
    </row>
    <row r="1306" spans="1:8" x14ac:dyDescent="0.2">
      <c r="A1306" s="112">
        <f>IF(LEN(Классы!D5)&gt;0,2,0)</f>
        <v>2</v>
      </c>
      <c r="B1306" s="112" t="str">
        <f>Классы!D5</f>
        <v>а</v>
      </c>
      <c r="C1306" s="112" t="str">
        <f>IF(ISERROR(Классы!W5),"",Классы!W5)</f>
        <v>geo11.2</v>
      </c>
      <c r="D1306" s="112" t="str">
        <f>IF(ISERROR(Классы!X5),"",Классы!X5)</f>
        <v/>
      </c>
      <c r="E1306" s="112" t="str">
        <f>IF(Классы!G5&lt;&gt;"",Классы!G5,"")</f>
        <v>Ю.Н.Гладких,В.В Николина</v>
      </c>
      <c r="F1306" s="112" t="str">
        <f>IF(Классы!H5&lt;&gt;"",Классы!H5,"")</f>
        <v>география</v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0C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XFD1" workbookViewId="0">
      <selection sqref="A1:XFD1048576"/>
    </sheetView>
  </sheetViews>
  <sheetFormatPr defaultColWidth="0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16384" width="9.140625" hidden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86</v>
      </c>
      <c r="AF1" s="8" t="s">
        <v>49</v>
      </c>
      <c r="AJ1" s="106">
        <v>1</v>
      </c>
      <c r="AK1" s="106" t="s">
        <v>228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185</v>
      </c>
      <c r="V2" s="106"/>
      <c r="W2" s="106"/>
      <c r="X2" s="106"/>
      <c r="AF2" s="8" t="s">
        <v>210</v>
      </c>
      <c r="AG2" s="8" t="s">
        <v>211</v>
      </c>
      <c r="AJ2" s="106">
        <v>2</v>
      </c>
      <c r="AK2" s="106" t="s">
        <v>229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186</v>
      </c>
      <c r="AF3" s="13" t="s">
        <v>176</v>
      </c>
      <c r="AG3" s="13" t="s">
        <v>176</v>
      </c>
      <c r="AJ3" s="106">
        <v>3</v>
      </c>
      <c r="AK3" s="106" t="s">
        <v>230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187</v>
      </c>
      <c r="AF4">
        <v>1</v>
      </c>
      <c r="AG4">
        <v>1</v>
      </c>
      <c r="AJ4" s="106">
        <v>4</v>
      </c>
      <c r="AK4" s="106" t="s">
        <v>231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216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166</v>
      </c>
      <c r="H6" t="s">
        <v>216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190</v>
      </c>
      <c r="H7" t="s">
        <v>166</v>
      </c>
      <c r="I7" t="s">
        <v>73</v>
      </c>
      <c r="K7" t="s">
        <v>216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166</v>
      </c>
      <c r="L8" t="s">
        <v>216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8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216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географии</v>
      </c>
      <c r="C10" t="str">
        <f>INDEX(AK1:AK11,MATCH(C9,AJ1:AJ11,0))</f>
        <v>географии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1_0_8_0_2_3_1</v>
      </c>
      <c r="L10" t="s">
        <v>58</v>
      </c>
      <c r="M10">
        <f>SUM(M34,M38,M42,M46)</f>
        <v>21</v>
      </c>
      <c r="N10" s="1" t="s">
        <v>23</v>
      </c>
      <c r="O10" s="1">
        <v>8</v>
      </c>
      <c r="P10" s="1">
        <v>8</v>
      </c>
      <c r="Q10" t="s">
        <v>166</v>
      </c>
      <c r="R10" t="s">
        <v>216</v>
      </c>
      <c r="S10" s="67">
        <v>7</v>
      </c>
      <c r="AF10" s="13">
        <v>7</v>
      </c>
      <c r="AG10" s="13">
        <v>7</v>
      </c>
      <c r="AJ10" s="106">
        <v>11</v>
      </c>
      <c r="AK10" s="106" t="s">
        <v>237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224</v>
      </c>
      <c r="I12" s="48" t="s">
        <v>212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252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110802032020</v>
      </c>
      <c r="C13" s="7"/>
      <c r="G13" t="s">
        <v>66</v>
      </c>
      <c r="H13" s="106">
        <v>110802032020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110802032020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213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289</v>
      </c>
      <c r="D31" s="6" t="s">
        <v>290</v>
      </c>
      <c r="E31" s="6" t="s">
        <v>291</v>
      </c>
      <c r="F31" s="6" t="s">
        <v>292</v>
      </c>
      <c r="G31" s="6" t="s">
        <v>293</v>
      </c>
      <c r="H31" s="6" t="s">
        <v>294</v>
      </c>
      <c r="I31" s="6" t="s">
        <v>295</v>
      </c>
      <c r="J31" s="6" t="s">
        <v>296</v>
      </c>
      <c r="K31" s="6" t="s">
        <v>297</v>
      </c>
      <c r="L31" s="6" t="s">
        <v>298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289</v>
      </c>
      <c r="D32" s="6" t="s">
        <v>290</v>
      </c>
      <c r="E32" s="6" t="s">
        <v>291</v>
      </c>
      <c r="F32" s="6" t="s">
        <v>292</v>
      </c>
      <c r="G32" s="6" t="s">
        <v>293</v>
      </c>
      <c r="H32" s="6" t="s">
        <v>294</v>
      </c>
      <c r="I32" s="6" t="s">
        <v>295</v>
      </c>
      <c r="J32" s="6" t="s">
        <v>296</v>
      </c>
      <c r="K32" s="6" t="s">
        <v>297</v>
      </c>
      <c r="L32" s="6" t="s">
        <v>298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2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11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299</v>
      </c>
      <c r="D35" s="6" t="s">
        <v>300</v>
      </c>
      <c r="E35" s="6" t="s">
        <v>301</v>
      </c>
      <c r="F35" s="6" t="s">
        <v>302</v>
      </c>
      <c r="G35" s="6" t="s">
        <v>303</v>
      </c>
      <c r="H35" s="6" t="s">
        <v>304</v>
      </c>
      <c r="I35" s="6" t="s">
        <v>305</v>
      </c>
      <c r="J35" s="6" t="s">
        <v>306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299</v>
      </c>
      <c r="D36" s="6" t="s">
        <v>300</v>
      </c>
      <c r="E36" s="6" t="s">
        <v>301</v>
      </c>
      <c r="F36" s="6" t="s">
        <v>302</v>
      </c>
      <c r="G36" s="6" t="s">
        <v>303</v>
      </c>
      <c r="H36" s="6" t="s">
        <v>304</v>
      </c>
      <c r="I36" s="6" t="s">
        <v>305</v>
      </c>
      <c r="J36" s="6" t="s">
        <v>306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1</v>
      </c>
      <c r="F38" s="4">
        <v>1</v>
      </c>
      <c r="G38" s="4">
        <v>1</v>
      </c>
      <c r="H38" s="4">
        <v>1</v>
      </c>
      <c r="I38" s="4">
        <v>2</v>
      </c>
      <c r="J38" s="4">
        <v>1</v>
      </c>
      <c r="K38" s="4">
        <v>0</v>
      </c>
      <c r="L38" s="4">
        <v>0</v>
      </c>
      <c r="M38">
        <f>SUM(C38:L38)</f>
        <v>10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0C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ROOM313</cp:lastModifiedBy>
  <cp:lastPrinted>2020-02-18T12:29:15Z</cp:lastPrinted>
  <dcterms:created xsi:type="dcterms:W3CDTF">1996-10-08T23:32:33Z</dcterms:created>
  <dcterms:modified xsi:type="dcterms:W3CDTF">2022-11-02T10:17:16Z</dcterms:modified>
</cp:coreProperties>
</file>